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isblatt" sheetId="1" state="visible" r:id="rId2"/>
    <sheet name="1. Schreiben u. Korrigieren" sheetId="2" state="visible" r:id="rId3"/>
    <sheet name="2. Ordnen u. Archivieren" sheetId="3" state="visible" r:id="rId4"/>
    <sheet name="3. Papierprodukte" sheetId="4" state="visible" r:id="rId5"/>
    <sheet name="4. Bürobedarf" sheetId="5" state="visible" r:id="rId6"/>
    <sheet name="5. Versand u. Verpackung" sheetId="6" state="visible" r:id="rId7"/>
    <sheet name="6. Moderation u. Präsentation" sheetId="7" state="visible" r:id="rId8"/>
    <sheet name="7. Kalender" sheetId="8" state="visible" r:id="rId9"/>
    <sheet name="8. Sonstiges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<sst xmlns="http://schemas.openxmlformats.org/spreadsheetml/2006/main" count="1259" uniqueCount="654">
  <si>
    <t xml:space="preserve">Preisblatt zur Ausschreibung Rahmenvertrag über die Lieferung von Büromaterial</t>
  </si>
  <si>
    <t xml:space="preserve">für die Stadtverwaltung Ludwigsburg</t>
  </si>
  <si>
    <t xml:space="preserve">Alle Preise sind verbindlich einzutragen</t>
  </si>
  <si>
    <t xml:space="preserve">Bieteranschrift</t>
  </si>
  <si>
    <t xml:space="preserve">Preise für 2 Jahre</t>
  </si>
  <si>
    <t xml:space="preserve">Lfd. Nr.</t>
  </si>
  <si>
    <t xml:space="preserve">Kategorie</t>
  </si>
  <si>
    <t xml:space="preserve">Gesamtpreis (netto)</t>
  </si>
  <si>
    <t xml:space="preserve">Gesamtpreis (brutto)</t>
  </si>
  <si>
    <t xml:space="preserve">1.</t>
  </si>
  <si>
    <t xml:space="preserve">Schreibbedarf</t>
  </si>
  <si>
    <t xml:space="preserve">2.</t>
  </si>
  <si>
    <t xml:space="preserve">Ordnen u. Archivieren</t>
  </si>
  <si>
    <t xml:space="preserve">3.</t>
  </si>
  <si>
    <t xml:space="preserve">Papierprodukte</t>
  </si>
  <si>
    <t xml:space="preserve">4.</t>
  </si>
  <si>
    <t xml:space="preserve">Bürobedarf</t>
  </si>
  <si>
    <t xml:space="preserve">5.</t>
  </si>
  <si>
    <t xml:space="preserve">Versand und Verpackung</t>
  </si>
  <si>
    <t xml:space="preserve">6.</t>
  </si>
  <si>
    <t xml:space="preserve">Moderation und Präsentation</t>
  </si>
  <si>
    <t xml:space="preserve">7.</t>
  </si>
  <si>
    <t xml:space="preserve">Kalender</t>
  </si>
  <si>
    <t xml:space="preserve">8.</t>
  </si>
  <si>
    <t xml:space="preserve">Sonstiges</t>
  </si>
  <si>
    <t xml:space="preserve">9.</t>
  </si>
  <si>
    <t xml:space="preserve">Logistikpauschale (gesamt)</t>
  </si>
  <si>
    <t xml:space="preserve">Logistikpauschale pro Bestellung (netto)</t>
  </si>
  <si>
    <t xml:space="preserve">&gt; Bitte hier eintragen</t>
  </si>
  <si>
    <t xml:space="preserve">Gesamtsumme </t>
  </si>
  <si>
    <t xml:space="preserve">Wir gehen von 20 Bestellungen unter dem Mindestbestellwert für 2 Jahre aus.</t>
  </si>
  <si>
    <t xml:space="preserve">Leistungsverzeichnis "Büromaterial 2019"</t>
  </si>
  <si>
    <t xml:space="preserve">Qualitätsbeschreibung</t>
  </si>
  <si>
    <t xml:space="preserve">Ausschreibungs- /
2-Jahresmenge (Anzahl der VE)</t>
  </si>
  <si>
    <t xml:space="preserve">Artikelbeschreibung</t>
  </si>
  <si>
    <t xml:space="preserve">Farbe</t>
  </si>
  <si>
    <t xml:space="preserve">gewünschte Verpackungs-einheit (VE) / 
Stück pro Verpackung</t>
  </si>
  <si>
    <t xml:space="preserve">Musterlieferung</t>
  </si>
  <si>
    <t xml:space="preserve">Größenab-weichung zugelassen</t>
  </si>
  <si>
    <t xml:space="preserve">Bietererklärung erforderlich</t>
  </si>
  <si>
    <t xml:space="preserve">Hersteller</t>
  </si>
  <si>
    <t xml:space="preserve">Handelsname</t>
  </si>
  <si>
    <r>
      <rPr>
        <b val="true"/>
        <sz val="10"/>
        <rFont val="Verdana"/>
        <family val="2"/>
        <charset val="1"/>
      </rPr>
      <t xml:space="preserve">Verpackungs-einheit (VE) / Stück pro Verpackung des Anbieters </t>
    </r>
    <r>
      <rPr>
        <b val="true"/>
        <sz val="10"/>
        <color rgb="FFFF0000"/>
        <rFont val="Verdana"/>
        <family val="2"/>
        <charset val="1"/>
      </rPr>
      <t xml:space="preserve">(Angaben bitte ggf. ändern!)</t>
    </r>
  </si>
  <si>
    <t xml:space="preserve">Einzelpreis pro Verpackungs-einheit des Anbieters (netto)</t>
  </si>
  <si>
    <r>
      <rPr>
        <b val="true"/>
        <sz val="10"/>
        <rFont val="Verdana"/>
        <family val="2"/>
        <charset val="1"/>
      </rPr>
      <t xml:space="preserve">Einzelpreis pro Stück (netto) </t>
    </r>
    <r>
      <rPr>
        <i val="true"/>
        <sz val="10"/>
        <rFont val="Verdana"/>
        <family val="2"/>
        <charset val="1"/>
      </rPr>
      <t xml:space="preserve">(Spalte L / Spalte K)</t>
    </r>
  </si>
  <si>
    <r>
      <rPr>
        <b val="true"/>
        <sz val="10"/>
        <rFont val="Verdana"/>
        <family val="2"/>
        <charset val="1"/>
      </rPr>
      <t xml:space="preserve">Gesamtpreis der gewünschten Menge (netto) </t>
    </r>
    <r>
      <rPr>
        <i val="true"/>
        <sz val="10"/>
        <rFont val="Verdana"/>
        <family val="2"/>
        <charset val="1"/>
      </rPr>
      <t xml:space="preserve">(Spalte B * Spalte E * Spalte M)</t>
    </r>
  </si>
  <si>
    <t xml:space="preserve">Gesamtpreis der gewünschten Menge (brutto)</t>
  </si>
  <si>
    <t xml:space="preserve">Stifte und Zubehör</t>
  </si>
  <si>
    <t xml:space="preserve"> 1.1</t>
  </si>
  <si>
    <t xml:space="preserve">Bleistift HB, Schaft aus FSC-zertifiziertem Holz</t>
  </si>
  <si>
    <t xml:space="preserve"> -</t>
  </si>
  <si>
    <t xml:space="preserve">x</t>
  </si>
  <si>
    <t xml:space="preserve"> 1.2</t>
  </si>
  <si>
    <t xml:space="preserve">Bleistift H, Schaft aus FSC-zertifiziertem Holz</t>
  </si>
  <si>
    <t xml:space="preserve"> 1.3</t>
  </si>
  <si>
    <t xml:space="preserve">Dosenspitzer zweifach, für Stifte bis Ø 11 mm, Gehäuse aus mind. 90 % Bio-Kunststoff </t>
  </si>
  <si>
    <t xml:space="preserve"> 1.4</t>
  </si>
  <si>
    <t xml:space="preserve">Druckbleistift, Minenstärke 0,5 mm, Gehäuse zu mind. 50 % aus Recyclingmaterial </t>
  </si>
  <si>
    <t xml:space="preserve"> 1.5</t>
  </si>
  <si>
    <t xml:space="preserve">Druckbleistift, Minenstärke 0,7 mm, Gehäuse zu mind. 50 % aus Recyclingmaterial </t>
  </si>
  <si>
    <t xml:space="preserve"> 1.6</t>
  </si>
  <si>
    <t xml:space="preserve">Ersatzmine für Druckbleistift, HB, 0,7 mm </t>
  </si>
  <si>
    <t xml:space="preserve"> 1.7</t>
  </si>
  <si>
    <t xml:space="preserve">Ersatzmine für Druckbleistift, HB, 0,5 mm</t>
  </si>
  <si>
    <t xml:space="preserve"> 1.8</t>
  </si>
  <si>
    <t xml:space="preserve">Textmarker nachfüllbar, Keilspitze Strichbreite ca. 2-5 mm, Gehäuse zu mind. 80 % aus nachwachsenden Rohstoffen, Tusche auf Wasserbasis, erfüllt die Kriterien des Blauen Engels</t>
  </si>
  <si>
    <t xml:space="preserve">gelb</t>
  </si>
  <si>
    <t xml:space="preserve"> 1.9</t>
  </si>
  <si>
    <t xml:space="preserve">grün</t>
  </si>
  <si>
    <t xml:space="preserve"> 1.10</t>
  </si>
  <si>
    <t xml:space="preserve">blau</t>
  </si>
  <si>
    <t xml:space="preserve"> 1.11</t>
  </si>
  <si>
    <t xml:space="preserve">pink</t>
  </si>
  <si>
    <t xml:space="preserve"> 1.12</t>
  </si>
  <si>
    <t xml:space="preserve">orange</t>
  </si>
  <si>
    <t xml:space="preserve"> 1.13</t>
  </si>
  <si>
    <t xml:space="preserve">sortiert</t>
  </si>
  <si>
    <t xml:space="preserve"> 1.14</t>
  </si>
  <si>
    <t xml:space="preserve">Nachfülltusche für Textmarker, 25 ml, Tusche auf Wasserbasis, frei von Xylol und Toluol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</si>
  <si>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</si>
  <si>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</si>
  <si>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</si>
  <si>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</si>
  <si>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</si>
  <si>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Fineliner Strichstärke 0,4 mm, nachfüllbar, nicht löschbare Tinte auf Wasserbasis, Schaft und Deckel aus chlor- und weichmacherfreiem Polypropylen  </t>
  </si>
  <si>
    <t xml:space="preserve">schwarz</t>
  </si>
  <si>
    <t xml:space="preserve"> 1.20</t>
  </si>
  <si>
    <t xml:space="preserve"> 1.21</t>
  </si>
  <si>
    <t xml:space="preserve">rot</t>
  </si>
  <si>
    <t xml:space="preserve"> 1.22</t>
  </si>
  <si>
    <t xml:space="preserve"> 1.23</t>
  </si>
  <si>
    <t xml:space="preserve">Ersatzmine für Finliner, Strichstärke 0,4 mm, lichtechte Tinte auf Wasserbasis, Schaft aus chlor- und weichmacherfreiem Polypropylen </t>
  </si>
  <si>
    <t xml:space="preserve"> 1.24</t>
  </si>
  <si>
    <t xml:space="preserve"> 1.25</t>
  </si>
  <si>
    <t xml:space="preserve"> 1.26</t>
  </si>
  <si>
    <t xml:space="preserve"> 1.27</t>
  </si>
  <si>
    <t xml:space="preserve">Stabilo GREENpoint Filzstift, Strichstärke 0,8 mm, erfüllt mind. die Kriterien von Cradle-to-Cradle Basic</t>
  </si>
  <si>
    <t xml:space="preserve"> 1.28</t>
  </si>
  <si>
    <t xml:space="preserve"> 1.29</t>
  </si>
  <si>
    <t xml:space="preserve"> 1.30</t>
  </si>
  <si>
    <t xml:space="preserve"> 1.31</t>
  </si>
  <si>
    <t xml:space="preserve">Gelschreiber nachfüllbar, Strichstärke 0,6 mm, Gehäuse zu mind. 70 % aus Recycling-Kunststoff</t>
  </si>
  <si>
    <t xml:space="preserve"> 1.32</t>
  </si>
  <si>
    <t xml:space="preserve"> 1.33</t>
  </si>
  <si>
    <t xml:space="preserve"> 1.34</t>
  </si>
  <si>
    <t xml:space="preserve">Ersatzmine für Gelschreiber, Strichstärke 0,6 mm</t>
  </si>
  <si>
    <t xml:space="preserve"> 1.35</t>
  </si>
  <si>
    <t xml:space="preserve"> 1.36</t>
  </si>
  <si>
    <t xml:space="preserve"> 1.37</t>
  </si>
  <si>
    <t xml:space="preserve">Kugelschreiber nachfüllbar, Stichstärke 0,5 mm, Gehäuse aus nachwachsenden Rohstoffen</t>
  </si>
  <si>
    <t xml:space="preserve"> 1.38</t>
  </si>
  <si>
    <t xml:space="preserve"> 1.39</t>
  </si>
  <si>
    <t xml:space="preserve"> 1.40</t>
  </si>
  <si>
    <t xml:space="preserve"> 1.41</t>
  </si>
  <si>
    <t xml:space="preserve">Ersatzmine für Kugelschreiber, Strichstärke, 0,5 mm, licht- und dokumentenecht</t>
  </si>
  <si>
    <t xml:space="preserve"> 1.42</t>
  </si>
  <si>
    <t xml:space="preserve"> 1.43</t>
  </si>
  <si>
    <t xml:space="preserve"> 1.44</t>
  </si>
  <si>
    <t xml:space="preserve"> 1.45</t>
  </si>
  <si>
    <t xml:space="preserve">Pilot Frixon Druckmechanik, Strichstärke 0,7 mm, radierbar</t>
  </si>
  <si>
    <t xml:space="preserve"> 1.46</t>
  </si>
  <si>
    <t xml:space="preserve"> 1.47</t>
  </si>
  <si>
    <t xml:space="preserve"> 1.48</t>
  </si>
  <si>
    <t xml:space="preserve"> 1.49</t>
  </si>
  <si>
    <t xml:space="preserve">Pilot Refill-Patrone Frixon Druckmechanik, Strichstärke 0,7 mm</t>
  </si>
  <si>
    <t xml:space="preserve"> 1.50</t>
  </si>
  <si>
    <t xml:space="preserve"> 1.51</t>
  </si>
  <si>
    <t xml:space="preserve"> 1.52</t>
  </si>
  <si>
    <t xml:space="preserve">Korrigieren</t>
  </si>
  <si>
    <t xml:space="preserve"> 1.53</t>
  </si>
  <si>
    <t xml:space="preserve">Korrekturroller nachfüllbar, 4,2 mm x 12 m, Gehäuse aus mind. 50 % Recycling-Kunststoff, Korrekturband lösungsmittelfrei</t>
  </si>
  <si>
    <t xml:space="preserve">weiß</t>
  </si>
  <si>
    <t xml:space="preserve">1</t>
  </si>
  <si>
    <t xml:space="preserve"> 1.54</t>
  </si>
  <si>
    <t xml:space="preserve">Nachfüllkassette für Korrekturroller, 4,2 mm x 12 m, Korrekturband lösungsmittelfrei</t>
  </si>
  <si>
    <t xml:space="preserve"> 1.55</t>
  </si>
  <si>
    <t xml:space="preserve">Korrekturfluid in einer Flasche, Auftragung durch Mini-Schwamm oder Pinsel, Füllmenge ca. 25 ml</t>
  </si>
  <si>
    <t xml:space="preserve">Summe</t>
  </si>
  <si>
    <t xml:space="preserve">Größen-abweichung zugelassen</t>
  </si>
  <si>
    <t xml:space="preserve">Bietererklärung
erforderlich</t>
  </si>
  <si>
    <r>
      <rPr>
        <b val="true"/>
        <sz val="10"/>
        <rFont val="Verdana"/>
        <family val="2"/>
        <charset val="1"/>
      </rPr>
      <t xml:space="preserve">Gesamtpreis (netto)</t>
    </r>
    <r>
      <rPr>
        <i val="true"/>
        <sz val="10"/>
        <rFont val="Verdana"/>
        <family val="2"/>
        <charset val="1"/>
      </rPr>
      <t xml:space="preserve"> (Spalte B * Spalte E * Spalte M)</t>
    </r>
  </si>
  <si>
    <t xml:space="preserve">Ordner und Ordnerrücken</t>
  </si>
  <si>
    <t xml:space="preserve"> 2.1</t>
  </si>
  <si>
    <t xml:space="preserve">Ordner "Leitz 1080" für DIN A4, Rückenbreite 52 mm, erfüllt die Kriterien des Blauen Engels</t>
  </si>
  <si>
    <t xml:space="preserve"> 2.2</t>
  </si>
  <si>
    <t xml:space="preserve">Ordner "Leitz 1080" für DIN A4, Rückenbreite 80 mm, erfüllt die Kriterien des Blauen Engels</t>
  </si>
  <si>
    <t xml:space="preserve"> 2.3</t>
  </si>
  <si>
    <t xml:space="preserve">Ordner "Leitz 1040" für DIN A4, Rückenbreite 35 mm, erfüllt die Kriterien des Blauen Engels</t>
  </si>
  <si>
    <t xml:space="preserve"> 2.4</t>
  </si>
  <si>
    <t xml:space="preserve">Ordner für DIN A4, Rückenbreite 50 mm, aus Recycling-Pappe, erfüllt die Kriterien des Blauen Engels </t>
  </si>
  <si>
    <t xml:space="preserve"> 2.5</t>
  </si>
  <si>
    <t xml:space="preserve">Ordner für A4, Rückenbreite 80 mm, aus Recycling-Pappe, erfüllt die Kriterien des Blauen Engels </t>
  </si>
  <si>
    <t xml:space="preserve"> 2.6</t>
  </si>
  <si>
    <t xml:space="preserve">Pultordner 1-12 / Jan.-Dez., 12 Fächer, aus Recycling-Karton, erfüllt die Kriterien des Blauen Engels </t>
  </si>
  <si>
    <t xml:space="preserve"> 2.7</t>
  </si>
  <si>
    <t xml:space="preserve">Pultordner 1-31 / Jan.-32 Fächer, aus Recycling-Karton, erfüllt die Kriterien des Blauen Engels </t>
  </si>
  <si>
    <t xml:space="preserve">Ordneretiketten</t>
  </si>
  <si>
    <t xml:space="preserve"> 2.8</t>
  </si>
  <si>
    <t xml:space="preserve">Ordneretiketten für Ordnerrückenbreite 50 mm, aus Recyclingpapier, erfüllt die Kriterien des Blauen Engels</t>
  </si>
  <si>
    <t xml:space="preserve"> 2.9</t>
  </si>
  <si>
    <t xml:space="preserve">Ordneretiketten für Ordnerrückenbreite 80 mm, aus Recyclingpapier, erfüllt die Kriterien des Blauen Engels</t>
  </si>
  <si>
    <t xml:space="preserve"> 2.10</t>
  </si>
  <si>
    <t xml:space="preserve">Ordneretiketten für Ordnerrückenbreite 35 mm, aus Recyclingpapier, erfüllt die Kriterien des Blauen Engels</t>
  </si>
  <si>
    <t xml:space="preserve">Mappen</t>
  </si>
  <si>
    <t xml:space="preserve"> 2.11</t>
  </si>
  <si>
    <t xml:space="preserve">Eckspannermappe für A4, aus Recycling-Karton, Fassungsvermögen bis zu 250 Blatt, erfüllt die Kriterien des Blauen Engels</t>
  </si>
  <si>
    <t xml:space="preserve"> 2.12</t>
  </si>
  <si>
    <t xml:space="preserve"> 2.13</t>
  </si>
  <si>
    <t xml:space="preserve"> 2.14</t>
  </si>
  <si>
    <t xml:space="preserve"> 2.15</t>
  </si>
  <si>
    <t xml:space="preserve">Ordnungsmappe für DIN A4, Recyclingkarton 450 g/m², 12 Fächer, erfüllt die Kriterien des Blauen Engels</t>
  </si>
  <si>
    <t xml:space="preserve"> 2.16</t>
  </si>
  <si>
    <t xml:space="preserve"> 2.17</t>
  </si>
  <si>
    <t xml:space="preserve"> 2.18</t>
  </si>
  <si>
    <t xml:space="preserve">anthrazit</t>
  </si>
  <si>
    <t xml:space="preserve"> 2.19</t>
  </si>
  <si>
    <t xml:space="preserve"> 2.20</t>
  </si>
  <si>
    <t xml:space="preserve">Unterschriftenmappe für DIN A4, 5 Fächer </t>
  </si>
  <si>
    <t xml:space="preserve"> 2.21</t>
  </si>
  <si>
    <t xml:space="preserve">Unterschriftenmappe für A4, 20 Fächer, erfüllt die Kriterien des Blauen Engels</t>
  </si>
  <si>
    <t xml:space="preserve">havana</t>
  </si>
  <si>
    <t xml:space="preserve"> 2.22</t>
  </si>
  <si>
    <t xml:space="preserve">Klemmbrettmappe für A4, aus Recyclingkarton mit Metall-Blockklemme und Gummizugverschluss, erfüllt die Kriterien des Blauen Engels</t>
  </si>
  <si>
    <t xml:space="preserve">Hängeregistraturen und Zubehör</t>
  </si>
  <si>
    <t xml:space="preserve"> 2.23</t>
  </si>
  <si>
    <t xml:space="preserve">Hängemappe für DIN A4-Format, aus Recycling-Karton 230 g/qm, seitlich offen, mit Vollsichtreitern und auswechselbaren Blanko-Schildchen, erfüllt die Kriterien des Blauen Engels </t>
  </si>
  <si>
    <t xml:space="preserve"> 2.24</t>
  </si>
  <si>
    <t xml:space="preserve"> 2.25</t>
  </si>
  <si>
    <t xml:space="preserve">Hängemappe für DIN A4-Format, aus Recycling-Karton 230 g/qm, seitlich offen, mit Vollsichtreitern und auswechselbaren Blanko-Schildchen, erfüllt die Kriterien des Blauen Engels</t>
  </si>
  <si>
    <t xml:space="preserve"> 2.26</t>
  </si>
  <si>
    <t xml:space="preserve"> 2.27</t>
  </si>
  <si>
    <t xml:space="preserve">naturbraun</t>
  </si>
  <si>
    <t xml:space="preserve"> 2.28</t>
  </si>
  <si>
    <t xml:space="preserve">Hängehefter für DIN A4, kaufm. Heftung, Recycling-Karton, erfüllt die Kriterien des Blauen Engels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</si>
  <si>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</si>
  <si>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</si>
  <si>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</si>
  <si>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</si>
  <si>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</si>
  <si>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Hängetasche für DIN A4 mit Leinenfrosch, Recycling-Karton, erfüllt die Kriterien des Blauen Engels</t>
  </si>
  <si>
    <t xml:space="preserve">Register und Trennblätter</t>
  </si>
  <si>
    <t xml:space="preserve"> 2.34</t>
  </si>
  <si>
    <t xml:space="preserve">Register für DIN A4-Format, 1-10, 10tlg aus Polypropylen</t>
  </si>
  <si>
    <t xml:space="preserve">grau</t>
  </si>
  <si>
    <t xml:space="preserve"> 2.35</t>
  </si>
  <si>
    <t xml:space="preserve">Register für DIN A4-Format, A-Z, 20tlg, Papier, erfüllt die Kriterien des Blauen Engels</t>
  </si>
  <si>
    <t xml:space="preserve"> 2.36</t>
  </si>
  <si>
    <t xml:space="preserve">Register für DIN A4-Format, A-Z, 20tlg, PP-Folie</t>
  </si>
  <si>
    <t xml:space="preserve"> 2.37</t>
  </si>
  <si>
    <t xml:space="preserve">Register für DIN A4-Format, 1-12, 12tlg, PP-Folie</t>
  </si>
  <si>
    <t xml:space="preserve"> 2.38</t>
  </si>
  <si>
    <t xml:space="preserve">Register für DIN A4-Format, 1-31, 31tlg, PP-Folie</t>
  </si>
  <si>
    <t xml:space="preserve"> 2.39</t>
  </si>
  <si>
    <t xml:space="preserve">Trennblätter für DIN A4-Format, Recyclingkarton 230g/qm, erfüllt die Kriterien des Blauen Engels</t>
  </si>
  <si>
    <t xml:space="preserve">chamois</t>
  </si>
  <si>
    <t xml:space="preserve"> 2.40</t>
  </si>
  <si>
    <t xml:space="preserve">Trennstreifen aus Recycling-Karton 190g/qm, 240 x 105 mm, 80 mm quer gelocht, erfüllt die Kriterien des Blauen Engels</t>
  </si>
  <si>
    <t xml:space="preserve"> 2.41</t>
  </si>
  <si>
    <t xml:space="preserve"> 2.42</t>
  </si>
  <si>
    <t xml:space="preserve"> 2.43</t>
  </si>
  <si>
    <t xml:space="preserve">recycling weiß</t>
  </si>
  <si>
    <t xml:space="preserve"> 2.44</t>
  </si>
  <si>
    <t xml:space="preserve"> 2.45</t>
  </si>
  <si>
    <t xml:space="preserve"> 2.46</t>
  </si>
  <si>
    <t xml:space="preserve">rosa</t>
  </si>
  <si>
    <t xml:space="preserve"> 2.47</t>
  </si>
  <si>
    <t xml:space="preserve">Aktendeckel für DIN A4-Dokumente, Recycling-Karton 250 g, erfüllt die Kriterien des Blauen Engels</t>
  </si>
  <si>
    <t xml:space="preserve"> 2.48</t>
  </si>
  <si>
    <t xml:space="preserve"> 2.49</t>
  </si>
  <si>
    <t xml:space="preserve"> 2.50</t>
  </si>
  <si>
    <t xml:space="preserve"> 2.51</t>
  </si>
  <si>
    <t xml:space="preserve"> 2.52</t>
  </si>
  <si>
    <t xml:space="preserve">Hefter</t>
  </si>
  <si>
    <t xml:space="preserve"> 2.53</t>
  </si>
  <si>
    <t xml:space="preserve">Ösenhefter für DIN A4-Format, 1/2 Vorderdeckel, Recycling-Karton 250 g/m², erfüllt die Kriterien des Blauen Engels</t>
  </si>
  <si>
    <t xml:space="preserve"> 2.54</t>
  </si>
  <si>
    <t xml:space="preserve"> 2.55</t>
  </si>
  <si>
    <t xml:space="preserve"> 2.56</t>
  </si>
  <si>
    <t xml:space="preserve"> 2.57</t>
  </si>
  <si>
    <t xml:space="preserve"> 2.58</t>
  </si>
  <si>
    <t xml:space="preserve"> 2.59</t>
  </si>
  <si>
    <t xml:space="preserve"> 2.60</t>
  </si>
  <si>
    <t xml:space="preserve">Ösenhefter A4, ganzer Vorderdeckel, Recycling-Karton 250g/m², erfüllt die Kriterien des Blauen Engels</t>
  </si>
  <si>
    <t xml:space="preserve"> 2.61</t>
  </si>
  <si>
    <t xml:space="preserve"> 2.62</t>
  </si>
  <si>
    <t xml:space="preserve"> 2.63</t>
  </si>
  <si>
    <t xml:space="preserve"> 2.64</t>
  </si>
  <si>
    <t xml:space="preserve"> 2.65</t>
  </si>
  <si>
    <t xml:space="preserve">Schnellhefter A4, kaufm. Heftung, Recycling-Karton 250g/m², erfüllt die Kriterien des Blauen Engels</t>
  </si>
  <si>
    <t xml:space="preserve"> 2.66</t>
  </si>
  <si>
    <t xml:space="preserve"> 2.67</t>
  </si>
  <si>
    <t xml:space="preserve"> 2.68</t>
  </si>
  <si>
    <t xml:space="preserve"> 2.69</t>
  </si>
  <si>
    <t xml:space="preserve"> 2.70</t>
  </si>
  <si>
    <t xml:space="preserve">Schnellhefter für DIN A4-Format, kaufm. Heftung, aus chlorfreiem Polypropylen, mit glasklarem Deckel und Beschriftungsschildchen</t>
  </si>
  <si>
    <t xml:space="preserve"> 2.71</t>
  </si>
  <si>
    <t xml:space="preserve"> 2.72</t>
  </si>
  <si>
    <t xml:space="preserve"> 2.73</t>
  </si>
  <si>
    <t xml:space="preserve"> 2.74</t>
  </si>
  <si>
    <t xml:space="preserve"> 2.75</t>
  </si>
  <si>
    <t xml:space="preserve"> 2.76</t>
  </si>
  <si>
    <t xml:space="preserve">Heftstreifen B 3,4 x T 15 cm, Recycling-Karton 250 g/m²-Qualität, mit Metallheftmechanik sowie 6 und 8 cm-Lochung, erfüllt die Kriterien des Blauen Engels</t>
  </si>
  <si>
    <t xml:space="preserve"> 2.77</t>
  </si>
  <si>
    <t xml:space="preserve"> 2.78</t>
  </si>
  <si>
    <t xml:space="preserve"> 2.79</t>
  </si>
  <si>
    <t xml:space="preserve"> 2.80</t>
  </si>
  <si>
    <t xml:space="preserve"> 2.81</t>
  </si>
  <si>
    <t xml:space="preserve"> 2.82</t>
  </si>
  <si>
    <t xml:space="preserve">Drahtniederhalter</t>
  </si>
  <si>
    <t xml:space="preserve"> 2.83</t>
  </si>
  <si>
    <t xml:space="preserve">Drahtniederhalter aus Metall, passend für Ringmechaniken mit 80 mm Lochabstand</t>
  </si>
  <si>
    <t xml:space="preserve">silber</t>
  </si>
  <si>
    <t xml:space="preserve">Blöcke</t>
  </si>
  <si>
    <t xml:space="preserve"> 3.1</t>
  </si>
  <si>
    <t xml:space="preserve">300</t>
  </si>
  <si>
    <t xml:space="preserve">Schreibblock DIN A4, kariert 100 % Recyclingpapier, mit umgeleimtem Kartondeckblatt, ohne Rand und Lochung, 50 Blatt, erfüllt die Kriterien des Blauen Engels</t>
  </si>
  <si>
    <t xml:space="preserve">naturweiß</t>
  </si>
  <si>
    <t xml:space="preserve"> 3.2</t>
  </si>
  <si>
    <t xml:space="preserve"> 3.3</t>
  </si>
  <si>
    <t xml:space="preserve">150</t>
  </si>
  <si>
    <t xml:space="preserve"> 3.4</t>
  </si>
  <si>
    <t xml:space="preserve"> 3.5</t>
  </si>
  <si>
    <t xml:space="preserve">600</t>
  </si>
  <si>
    <t xml:space="preserve">Collegeblock DIN A4, kariert, 100 % Recyclingpapier, Randlinie innen, längsseitige Metallspirale, Mikroperforation und Vierfachlochung, 80 Blatt, erfüllt die Kriterien des Blauen Engels</t>
  </si>
  <si>
    <t xml:space="preserve"> 3.6</t>
  </si>
  <si>
    <t xml:space="preserve">Collegeblock DIN A4, liniert, 100 % Recyclingpapier, Randlinie innen, längsseitige Metallspirale , Mikroperforation und Vierfachlochung, 80 Blatt, erfüllt die Kriterien des Blauen Engels</t>
  </si>
  <si>
    <t xml:space="preserve"> 3.7</t>
  </si>
  <si>
    <t xml:space="preserve">Collegeblock DIN A5, karriert, 100 % Recyclingpapier, Randlinie innen, längsseitige Metallspirale, Mikroperforation und Zweifachlochung, 80 Blatt, erfüllt die Kriterien des Blauen Engels</t>
  </si>
  <si>
    <t xml:space="preserve"> 3.8</t>
  </si>
  <si>
    <t xml:space="preserve">Collegeblock DIN A5, liniert 100 % Recyclingpapier, Randlinie innen, Mikroperforation und Mehrfachlochung, 80 Blatt, erfüllt die Kriterien des Blauen Engels</t>
  </si>
  <si>
    <t xml:space="preserve"> 3.9</t>
  </si>
  <si>
    <t xml:space="preserve">Notizblock DIN A5, karriert, 100 % Recyclingpapier, mit Kopfspiralbindung, ohne Linien und Lochung, 40 Blatt, erfüllt die Kriterien des Blauen Engels</t>
  </si>
  <si>
    <t xml:space="preserve"> 3.10</t>
  </si>
  <si>
    <t xml:space="preserve">Notizblock DIN A5, liniert, 100 % Recyclingpapier, mit Kopfspiralbindung, ohne Linien und Lochung, 40 Blatt, erfüllt die Kriterien des Blauen Engels</t>
  </si>
  <si>
    <t xml:space="preserve"> 3.11</t>
  </si>
  <si>
    <t xml:space="preserve">Notizklotz, ca. 9 x 9 cm, 100 % Recyclingpapier, geleihmt, ca. 1.000 Blatt, erfüllt die Kriterien des Blauen Engels</t>
  </si>
  <si>
    <t xml:space="preserve">Haftnotizen</t>
  </si>
  <si>
    <t xml:space="preserve"> 3.12</t>
  </si>
  <si>
    <t xml:space="preserve">POST-IT Recycling Page Marker, ca. 100 Blatt 15 x 50 mm, 100 % Recyclingpapier, PEFC-zertifiziert</t>
  </si>
  <si>
    <t xml:space="preserve"> 3.13</t>
  </si>
  <si>
    <t xml:space="preserve">POST-IT Recycling Z-Notes Tower, 76 x 76 mm, 100 % Recyclingpapier, erfüllt die Kriterien des Blauen Engels</t>
  </si>
  <si>
    <t xml:space="preserve"> 3.14</t>
  </si>
  <si>
    <t xml:space="preserve"> 3.15</t>
  </si>
  <si>
    <t xml:space="preserve">POST-IT Recyling Notes Tower, 38 x 51 mm, 100 % Recyclingpapier, erfüllt die Kriterien des Blauen Engels</t>
  </si>
  <si>
    <t xml:space="preserve"> 3.16</t>
  </si>
  <si>
    <t xml:space="preserve">POST-IT Recyling Notes Tower, 76 x 76 mm, 100 % Recyclingpapier, erfüllt die Kriterien des Blauen Engels</t>
  </si>
  <si>
    <t xml:space="preserve"> 3.17</t>
  </si>
  <si>
    <t xml:space="preserve">POST-IT Recyling Notes Tower, 76 x 127 mm, 100 % Recyclingpapier, erfüllt die Kriterien des Blauen Engels</t>
  </si>
  <si>
    <t xml:space="preserve"> 3.18</t>
  </si>
  <si>
    <t xml:space="preserve"> 3.19</t>
  </si>
  <si>
    <t xml:space="preserve"> 3.20</t>
  </si>
  <si>
    <t xml:space="preserve">3.21</t>
  </si>
  <si>
    <t xml:space="preserve">Haftnotiz 127x76mm,  100 % Recyclingpapier, erfüllt die Kriterien des Blauen Engels</t>
  </si>
  <si>
    <t xml:space="preserve">3.22</t>
  </si>
  <si>
    <t xml:space="preserve">Haftnotiz 38x51mm,  100 % Recyclingpapier, erfüllt die Kriterien des Blauen Engels</t>
  </si>
  <si>
    <t xml:space="preserve">3.23</t>
  </si>
  <si>
    <t xml:space="preserve">Haftnotiz 51x76mm,  100 % Recyclingpapier, erfüllt die Kriterien des Blauen Engels</t>
  </si>
  <si>
    <t xml:space="preserve">3.24</t>
  </si>
  <si>
    <t xml:space="preserve">Haftnotiz 76x76mm,, 100 % Recyclingpapier, erfüllt die Kriterien des Blauen Engels</t>
  </si>
  <si>
    <t xml:space="preserve">3.25</t>
  </si>
  <si>
    <t xml:space="preserve">Haftnotizwürfel 75x75, ca. 400 Blatt, 100 % Recyclingpapier, erfüllt die Kriterien des Blauen Engels</t>
  </si>
  <si>
    <t xml:space="preserve">3.26</t>
  </si>
  <si>
    <t xml:space="preserve">verschiedene Farben</t>
  </si>
  <si>
    <t xml:space="preserve">Etiketten</t>
  </si>
  <si>
    <t xml:space="preserve">3.27</t>
  </si>
  <si>
    <t xml:space="preserve">Vielzweck-Etiketten, zum bedrucken, ca. 100 Blatt, ca. 105 x 48 mm</t>
  </si>
  <si>
    <t xml:space="preserve">3.28</t>
  </si>
  <si>
    <t xml:space="preserve">Namensschild mit Clip, 60 x 90 mm</t>
  </si>
  <si>
    <t xml:space="preserve">transparent</t>
  </si>
  <si>
    <t xml:space="preserve">3.29</t>
  </si>
  <si>
    <t xml:space="preserve">Namensschild ohne Clip, 60 x 90 mm </t>
  </si>
  <si>
    <t xml:space="preserve">Additionsrollen</t>
  </si>
  <si>
    <t xml:space="preserve">3.30</t>
  </si>
  <si>
    <t xml:space="preserve">Additionsrolle/Kassenrollen, 57 mm x 43 m, Kerndurchmesser 12,7 mm, 100 % Recyclingpapier </t>
  </si>
  <si>
    <t xml:space="preserve">Büroklammern, Gummiringe</t>
  </si>
  <si>
    <t xml:space="preserve"> 4.1</t>
  </si>
  <si>
    <t xml:space="preserve">Büroklammer, 25 mm, verzinkt</t>
  </si>
  <si>
    <t xml:space="preserve"> 4.2</t>
  </si>
  <si>
    <t xml:space="preserve">Büroklammer, 32 mm, verzinkt</t>
  </si>
  <si>
    <t xml:space="preserve"> 4.3</t>
  </si>
  <si>
    <t xml:space="preserve">50</t>
  </si>
  <si>
    <t xml:space="preserve">Büroklammern, 50 mm lang, Form rund und gewellt, verzinkt</t>
  </si>
  <si>
    <t xml:space="preserve"> 4.4</t>
  </si>
  <si>
    <t xml:space="preserve">25</t>
  </si>
  <si>
    <t xml:space="preserve">Büroklammern, 77 mm lang, Form rund und gewellt, verzinkt</t>
  </si>
  <si>
    <t xml:space="preserve"> 4.5</t>
  </si>
  <si>
    <t xml:space="preserve">Gummiringe, 100 x 1,5 mm, aus FSC-zertifiziertem Naturkautschuk</t>
  </si>
  <si>
    <t xml:space="preserve"> 4.6</t>
  </si>
  <si>
    <t xml:space="preserve">Gummiringe, 140 x 4 mm, aus FSC-zertifiziertem Naturkautschuk</t>
  </si>
  <si>
    <t xml:space="preserve">Kleber, Kleberbänder und Zubehör</t>
  </si>
  <si>
    <t xml:space="preserve"> 4.7</t>
  </si>
  <si>
    <t xml:space="preserve">TESA Klebeband 10 m x 15 mm, aus Polypropylen, lösungsmittelfreie Klebemasse</t>
  </si>
  <si>
    <t xml:space="preserve"> 4.8</t>
  </si>
  <si>
    <t xml:space="preserve">TESA Klebeband 33 m x 19 mm, aus Polypropylen, lösungsmittelfreie Klebemasse</t>
  </si>
  <si>
    <t xml:space="preserve"> 4.9</t>
  </si>
  <si>
    <t xml:space="preserve">Klebestift, 20g, Gehäuse aus mindestens 50 % Recycling-Kunststoff, Klebmasse mindestens 80 % naturbasiert, lösungsmittelfreie Klebemasse, kalt auswaschbar</t>
  </si>
  <si>
    <t xml:space="preserve"> 4.10</t>
  </si>
  <si>
    <t xml:space="preserve">Klebestift, 40g, Gehäuse aus mindestens 50 % Recycling-Kunststoff, Klebmasse mindestens 80 % naturbasiert, lösungsmittelfreie Klebemasse, kalt auswaschbar</t>
  </si>
  <si>
    <t xml:space="preserve"> 4.11</t>
  </si>
  <si>
    <t xml:space="preserve">Vielzweckkleber, 40g, nachfüllbar, Klebstoff zu 70 % aus naturbasierten Rohstoffen, lösungsmittelfrei, Flaschenbehälter zu mind. 80 % aus nachwachsenden Rohstoffen</t>
  </si>
  <si>
    <t xml:space="preserve"> 4.12</t>
  </si>
  <si>
    <t xml:space="preserve">Nachfüllflasche Vielzweckkleber, 850 g, Kleber zu 70 % aus naturbasierten Rohstoffen, lösungsmittelfrei</t>
  </si>
  <si>
    <t xml:space="preserve"> 4.13</t>
  </si>
  <si>
    <t xml:space="preserve">Kleberoller nachfüllbar, permanent, 16 m x 8,4 mm, Gehäuse aus mindestens 80 % Recycling-Kunststoff, lösungsmittelfreie Klebemasse</t>
  </si>
  <si>
    <t xml:space="preserve"> 4.14</t>
  </si>
  <si>
    <t xml:space="preserve">Nachfüllkassette für Kleberoller, permanent, 16 m x 8,4 mm, Gehäuse aus mind. 50 % Recycling-Kunststoff, lösungsmittelfreie Klebemasse</t>
  </si>
  <si>
    <t xml:space="preserve"> 4.15</t>
  </si>
  <si>
    <t xml:space="preserve">Tischabroller PVC-frei, Gehäuse aus 100 % Recycling-Kunststoff, geeignet für Rollenbreite bis 19 mm und -Längen bis 33 m</t>
  </si>
  <si>
    <t xml:space="preserve"> 4.16</t>
  </si>
  <si>
    <t xml:space="preserve">Handabroller PVC-frei, Gehäuse aus 100 % Recycling-Kunststoff, geeignet für Rollenbreiten bis 19 mm und -Längen bis 10 m</t>
  </si>
  <si>
    <t xml:space="preserve">Stempel und Zubehör</t>
  </si>
  <si>
    <t xml:space="preserve"> 4.17</t>
  </si>
  <si>
    <t xml:space="preserve">Datumsstempel TRODAT Printy 4810 oder vergleichbar</t>
  </si>
  <si>
    <t xml:space="preserve"> 4.18</t>
  </si>
  <si>
    <t xml:space="preserve">Datumsstempel TRODAT Professional 1010 oder vergleichbar</t>
  </si>
  <si>
    <t xml:space="preserve"> 4.19</t>
  </si>
  <si>
    <t xml:space="preserve">Stempelkissen 7 x 11 cm, Gehäuse aus Metall mit Dichtungsring aus chlorfreiem Polyethylen </t>
  </si>
  <si>
    <t xml:space="preserve"> 4.20</t>
  </si>
  <si>
    <t xml:space="preserve"> 4.21</t>
  </si>
  <si>
    <t xml:space="preserve"> 4.22</t>
  </si>
  <si>
    <t xml:space="preserve">Stempelfarbe 30 ml, frei von Öl, Farbstofflösung auf Wasserbasis</t>
  </si>
  <si>
    <t xml:space="preserve"> 4.23</t>
  </si>
  <si>
    <t xml:space="preserve"> 4.24</t>
  </si>
  <si>
    <t xml:space="preserve">Taschenrechner</t>
  </si>
  <si>
    <t xml:space="preserve"> 4.25</t>
  </si>
  <si>
    <t xml:space="preserve">20</t>
  </si>
  <si>
    <t xml:space="preserve">Taschenrechner LC-Display mit 8-stelliger Anzeige, Gehäuse aus mind. 70 % aus Recycling-Kunststoff, entspricht den Richtlinien des Blauen Engels</t>
  </si>
  <si>
    <t xml:space="preserve">Heftgeräte und Zubehör</t>
  </si>
  <si>
    <t xml:space="preserve"> 4.26</t>
  </si>
  <si>
    <t xml:space="preserve">Klammerloser Tacker "Paper Shark" 8er</t>
  </si>
  <si>
    <t xml:space="preserve"> 4.27</t>
  </si>
  <si>
    <t xml:space="preserve">NOVUS B 4 Heftgerät, Heftleistung bis 40 Blatt (80 g/m²)</t>
  </si>
  <si>
    <t xml:space="preserve"> 4.28</t>
  </si>
  <si>
    <t xml:space="preserve">NOVUS Stabil Heftgerät, Heftleistung bis 30 Blatt (80 g/m²)</t>
  </si>
  <si>
    <t xml:space="preserve"> 4.29</t>
  </si>
  <si>
    <t xml:space="preserve">Heftgerät, ca. 12,9 x 3,3 x 6 cm, Gehäuse aus mind. 90 % aus Recycling-Kunststoff, Heftleistung bis 25 Blatt (80 g/m²)</t>
  </si>
  <si>
    <t xml:space="preserve"> 4.30</t>
  </si>
  <si>
    <t xml:space="preserve">100</t>
  </si>
  <si>
    <t xml:space="preserve">Heftklammern 24/8, verzinkt</t>
  </si>
  <si>
    <t xml:space="preserve"> 4.31</t>
  </si>
  <si>
    <t xml:space="preserve">1500</t>
  </si>
  <si>
    <t xml:space="preserve">Heftklammern 24/6, verzinkt</t>
  </si>
  <si>
    <t xml:space="preserve"> 4.32</t>
  </si>
  <si>
    <t xml:space="preserve">250</t>
  </si>
  <si>
    <t xml:space="preserve">Heftklammerentferner</t>
  </si>
  <si>
    <t xml:space="preserve">Locher</t>
  </si>
  <si>
    <t xml:space="preserve"> 4.33</t>
  </si>
  <si>
    <t xml:space="preserve">Locher 2-fach, ca. 8,8 x 10,7 x 7,6 cm, Gehäuse aus mind. 80 % Recycling-Kunststoff, mit Abfallbehälter, Anschlagschiene mit Formatangaben, bis zu 20 Blatt (80 g/m²)</t>
  </si>
  <si>
    <t xml:space="preserve"> 4.34</t>
  </si>
  <si>
    <t xml:space="preserve">Locher für Registratur 4-fach, ca. 13 x 15,5 x 13,5 cm, Obergehäuse aus Metall, Schiene und Auffangbehälter aus chlorfreiem Kunststoff, Anschlagschiene mit Formatangaben, bis 40 Blatt (80 g/m²)</t>
  </si>
  <si>
    <t xml:space="preserve">Beschriftungsbänder</t>
  </si>
  <si>
    <t xml:space="preserve"> 4.35</t>
  </si>
  <si>
    <t xml:space="preserve">Schriftband Brother TZE631, 12 mm </t>
  </si>
  <si>
    <t xml:space="preserve">schwarz/gelb</t>
  </si>
  <si>
    <t xml:space="preserve"> 4.36</t>
  </si>
  <si>
    <t xml:space="preserve">Schriftband Brother TZE641, 18 mm </t>
  </si>
  <si>
    <t xml:space="preserve"> 4.37</t>
  </si>
  <si>
    <t xml:space="preserve">Schriftband Brother TZE651, 24 mm </t>
  </si>
  <si>
    <t xml:space="preserve"> 4.38</t>
  </si>
  <si>
    <t xml:space="preserve">Schriftband Brother TZE731, 12 mm </t>
  </si>
  <si>
    <t xml:space="preserve">schwarz/grün</t>
  </si>
  <si>
    <t xml:space="preserve"> 4.39</t>
  </si>
  <si>
    <t xml:space="preserve">Schriftband Brother TZE131, 12 mm </t>
  </si>
  <si>
    <t xml:space="preserve">schwarz/farblos</t>
  </si>
  <si>
    <t xml:space="preserve"> 4.40</t>
  </si>
  <si>
    <t xml:space="preserve">Schriftband Brother TZE141, 18 mm </t>
  </si>
  <si>
    <t xml:space="preserve"> 4.41</t>
  </si>
  <si>
    <t xml:space="preserve">Schriftband Brother TZE151, 24 mm </t>
  </si>
  <si>
    <t xml:space="preserve"> 4.42</t>
  </si>
  <si>
    <t xml:space="preserve">Schriftband DYMO 40913, 9 mm x 7 m</t>
  </si>
  <si>
    <t xml:space="preserve">schwarz/weiß</t>
  </si>
  <si>
    <t xml:space="preserve"> 4.43</t>
  </si>
  <si>
    <t xml:space="preserve">Schriftband DYMO 43613, 6 mm x 7 m</t>
  </si>
  <si>
    <t xml:space="preserve"> 4.44</t>
  </si>
  <si>
    <t xml:space="preserve">Schriftband DYMO 45013, 12 mm x 7 m </t>
  </si>
  <si>
    <t xml:space="preserve">Lineal</t>
  </si>
  <si>
    <t xml:space="preserve"> 4.45</t>
  </si>
  <si>
    <t xml:space="preserve">Lineal 30 cm, aus Holz</t>
  </si>
  <si>
    <t xml:space="preserve">natur</t>
  </si>
  <si>
    <t xml:space="preserve"> 4.46</t>
  </si>
  <si>
    <t xml:space="preserve">Lineal 30 cm, aus Bio-Kunststoff, PVC-frei</t>
  </si>
  <si>
    <t xml:space="preserve"> - </t>
  </si>
  <si>
    <t xml:space="preserve">Radierer</t>
  </si>
  <si>
    <t xml:space="preserve"> 4.47</t>
  </si>
  <si>
    <t xml:space="preserve">Radiergummi frei von PVC und Phthalaten</t>
  </si>
  <si>
    <t xml:space="preserve">Klarsichthüllen</t>
  </si>
  <si>
    <t xml:space="preserve"> 4.48</t>
  </si>
  <si>
    <t xml:space="preserve">Sichthüllen A4, 100 % Recycling-PP, erfüllt mind. die Kriterien von Cradle-to-Cradle Basic</t>
  </si>
  <si>
    <t xml:space="preserve"> 4.49</t>
  </si>
  <si>
    <t xml:space="preserve">Sichthüllen A4, 100 % Recycling-PP, erfüllt die Kriterien des Blauen Engels</t>
  </si>
  <si>
    <t xml:space="preserve"> 4.50</t>
  </si>
  <si>
    <t xml:space="preserve">Prospekthüllen A4, 0,1 mm, genarbt, 100 % Recycling-PP, erfüllt die Kriterien des Blauen Engels</t>
  </si>
  <si>
    <t xml:space="preserve"> 4.51</t>
  </si>
  <si>
    <t xml:space="preserve">Prospekthüllen A4, 120 MIC, leicht genarbt, 100 % Recycling-PP, erfüllt die Kriterien des Blauen Engels</t>
  </si>
  <si>
    <t xml:space="preserve">Laminiergeräte und Zubehör</t>
  </si>
  <si>
    <t xml:space="preserve"> 4.52</t>
  </si>
  <si>
    <t xml:space="preserve">Laminierfolien für DIN A4-Format, 2 x 75 Micron, chlor- und schadstofffrei, glänzend</t>
  </si>
  <si>
    <t xml:space="preserve"> 4.53</t>
  </si>
  <si>
    <t xml:space="preserve">Laminierfolien für DIN A4-Format, 2 x 125 Micron, aus chlorfreiem PET, neutral klar</t>
  </si>
  <si>
    <t xml:space="preserve"> 4.54</t>
  </si>
  <si>
    <t xml:space="preserve">Laminierfolien für DIN A3-Format, 2 x 75 Micron, chlor- und schadstofffrei, glänzend</t>
  </si>
  <si>
    <t xml:space="preserve"> 4.55</t>
  </si>
  <si>
    <t xml:space="preserve">Laminierfolien für DIN A3-Format, 2 x 125 Micron,aus chlorfreiem PET, glänzend</t>
  </si>
  <si>
    <t xml:space="preserve">Briefumschläge</t>
  </si>
  <si>
    <t xml:space="preserve"> 5.1</t>
  </si>
  <si>
    <t xml:space="preserve">Briefumschläge DIN lang mit Fenster, 100 % Recyclingpapier, haftklebend, Grammatur 80 g/m², erfüllt die Kriterien des Blauen Engels</t>
  </si>
  <si>
    <t xml:space="preserve"> 5.2</t>
  </si>
  <si>
    <t xml:space="preserve">Briefumschläge DIN lang ohne Fenster, 100 % aus Recyclingpapier, haftklebend, Grammatur 80 g/m², erfüllt die Kriterien des Blauen Engels</t>
  </si>
  <si>
    <t xml:space="preserve">Versandtaschen</t>
  </si>
  <si>
    <t xml:space="preserve"> 5.3</t>
  </si>
  <si>
    <t xml:space="preserve">Versandtaschen DIN C5 ohne Fenster, selbstklebend, 80 g/m², erfüllt die Kriterien des Blauen Engels</t>
  </si>
  <si>
    <t xml:space="preserve">Recycling-Grau </t>
  </si>
  <si>
    <t xml:space="preserve"> 5.4</t>
  </si>
  <si>
    <t xml:space="preserve">Versandtaschen DIN C5 mit Fenster, selbstklebend, 80 g/m², erfüllt die Kriterien des Blauen Engels</t>
  </si>
  <si>
    <t xml:space="preserve"> 5.5</t>
  </si>
  <si>
    <t xml:space="preserve">Versandtaschen DIN B4 ohne Fenster, selbstklebend, 120 g/m², erfüllt die Kriterien des Blauen Engels</t>
  </si>
  <si>
    <t xml:space="preserve">Recycling-Grau</t>
  </si>
  <si>
    <t xml:space="preserve"> 5.6</t>
  </si>
  <si>
    <t xml:space="preserve">Versandtasche DIN B4 ohne Fenster, mit Stehboden und Seitenfalte 40 mm, Haftklebung, 120 g/m²</t>
  </si>
  <si>
    <t xml:space="preserve">Natron, braun</t>
  </si>
  <si>
    <t xml:space="preserve"> 5.7</t>
  </si>
  <si>
    <t xml:space="preserve">Versandtasche DIN C4 mit Fenster, Haftklebung, 100 % Recyclingpapier, 90 g/m², erfüllt die Kriterien des Blauen Engels</t>
  </si>
  <si>
    <t xml:space="preserve"> 5.8</t>
  </si>
  <si>
    <t xml:space="preserve">Versandtaschen DIN C4 ohne Fenster, Haftklebung, 100 Recyclingpapier, 90 g/m², erfüllt die Kriterien des Blauen Engels</t>
  </si>
  <si>
    <t xml:space="preserve"> 5.9</t>
  </si>
  <si>
    <t xml:space="preserve">Versandtasche DIN C4 ohne Fenster, mit Stehboden und Seitenfalte 40 mm, Haftklebung, 140 g/m²</t>
  </si>
  <si>
    <t xml:space="preserve"> 5.10</t>
  </si>
  <si>
    <t xml:space="preserve">Versandtasche DIN C4 ohne Fenster, mit Papprückwand, Haftklebung, Gewicht 120 g/m², Rückwand aus 450 g/m² Graupappe</t>
  </si>
  <si>
    <t xml:space="preserve"> 5.11</t>
  </si>
  <si>
    <t xml:space="preserve">CD Versandtasche ohne Fenster, 225 x 12 x 125 mm, aus Recycling-Mikrowellpappe, FSC-zertifiziert</t>
  </si>
  <si>
    <t xml:space="preserve"> 5.12</t>
  </si>
  <si>
    <t xml:space="preserve">Luftpolstertasche, Innenmaße 180 x 260 mm, FSC-zertifiziert</t>
  </si>
  <si>
    <t xml:space="preserve">Verpackungszubehör</t>
  </si>
  <si>
    <t xml:space="preserve"> 5.13</t>
  </si>
  <si>
    <t xml:space="preserve">Verpackungsbindefaden aus Sisal, ca. 94 m, bis 40 KG</t>
  </si>
  <si>
    <t xml:space="preserve"> 5.14</t>
  </si>
  <si>
    <t xml:space="preserve">Tesapack Eco &amp; Strong, 50 mm x 66 m, Ø Kern 76 mm, aus 100 % Recycling-Kunstoff, Rollenkern aus 100 % Recyclingkarton, chlor- und weichmacherfrei, lösungsmittelfreie Klebemasse</t>
  </si>
  <si>
    <t xml:space="preserve"> 5.15</t>
  </si>
  <si>
    <t xml:space="preserve">braun</t>
  </si>
  <si>
    <t xml:space="preserve"> 5.16</t>
  </si>
  <si>
    <t xml:space="preserve">grün-bedruckt</t>
  </si>
  <si>
    <t xml:space="preserve"> 5.17</t>
  </si>
  <si>
    <t xml:space="preserve">Packbandabroller, für Rollen-Innendurchmesser 76 mm und Rollen-Außenrollendurchmesser 140 mm</t>
  </si>
  <si>
    <t xml:space="preserve">Optional
Briefumschläge</t>
  </si>
  <si>
    <t xml:space="preserve"> 5.18</t>
  </si>
  <si>
    <t xml:space="preserve">400</t>
  </si>
  <si>
    <t xml:space="preserve">Briefumschläge mit dem Signet HKS 4 Schriftzug Schwarz "Stadt Ludwigsburg" Din Lang mit Fenster, 100 % Recyclingpapier, 
haftklebend Grammatur 80 g/m², 80er Weiße, erfüllt die Kriterien des Blauen Engels, Lagerung beim Anbieter</t>
  </si>
  <si>
    <t xml:space="preserve">Flipchart und Zubehör</t>
  </si>
  <si>
    <t xml:space="preserve"> 6.1</t>
  </si>
  <si>
    <t xml:space="preserve">Flipchart, mit Aluminumrahmen und 5 verstellbaren Rollen, zu mindestens 65 % recycelten Materialien, 100 x 70 cm, erfüllt mind. die Kriterien von Cradle-to-Cradle Basic</t>
  </si>
  <si>
    <t xml:space="preserve"> 6.2</t>
  </si>
  <si>
    <t xml:space="preserve">200</t>
  </si>
  <si>
    <t xml:space="preserve">Flipchartblock blanco, 80 g, 68 x 99 cm, 6 x gelocht, 50 Blatt, Recycling-Papier, erfüllt die Kriterien des Blauen Engels</t>
  </si>
  <si>
    <t xml:space="preserve"> 6.3</t>
  </si>
  <si>
    <t xml:space="preserve">Flipchartblock kariert, 80 g, 68 x 99 cm, 6 x gelocht, 20 Blatt, Recycling-Papier, erfüllt die Kriterien des Blauen Engels</t>
  </si>
  <si>
    <t xml:space="preserve"> 6.4</t>
  </si>
  <si>
    <t xml:space="preserve">Flipchartmarker mit Clip, nachfüllbar, Rundspitze, Strichbreite ca. 1,5-3 mm, Tinte auf  Wasserbasis, Gehäuse aus mind. 90 % recyceltem Material </t>
  </si>
  <si>
    <t xml:space="preserve"> 6.5</t>
  </si>
  <si>
    <t xml:space="preserve">Flipchartmarker mit Clip, nachfüllbar, Keilspitze, Strichbreite ca. 1,5 mm, Tinte auf  Wasserbasis, Gehäuse aus mind. 90 % recyceltem Material </t>
  </si>
  <si>
    <t xml:space="preserve"> 6.6</t>
  </si>
  <si>
    <t xml:space="preserve">Nachfülltusche passend für Flipchartmarker, ca. 25 ml</t>
  </si>
  <si>
    <t xml:space="preserve"> 6.7</t>
  </si>
  <si>
    <t xml:space="preserve"> 6.8</t>
  </si>
  <si>
    <t xml:space="preserve"> 6.9</t>
  </si>
  <si>
    <t xml:space="preserve">Weißwandtafeln und Zubehör</t>
  </si>
  <si>
    <t xml:space="preserve"> 6.10</t>
  </si>
  <si>
    <t xml:space="preserve">Weißwandtafel 120 x 90 cm, entspricht mindestens den Richtlinien von Cradle-to-Cradle Basic</t>
  </si>
  <si>
    <t xml:space="preserve"> 6.11</t>
  </si>
  <si>
    <t xml:space="preserve">EDDING Whiteboardmarker mit Clip, Rundspitze, Strichbreite ca. 1,5-3 mm, Gehäuse aus mind. 90 % recyceltem Material, Tinte ohne Zusatz von Butylacetat</t>
  </si>
  <si>
    <t xml:space="preserve"> 6.12</t>
  </si>
  <si>
    <t xml:space="preserve">EDDING BT30-1 Nachfülltusche für Whiteboardmarker</t>
  </si>
  <si>
    <t xml:space="preserve"> 6.13</t>
  </si>
  <si>
    <t xml:space="preserve">EDDING BT30-2 Nachfülltusche  für Whiteboardmarker</t>
  </si>
  <si>
    <t xml:space="preserve"> 6.14</t>
  </si>
  <si>
    <t xml:space="preserve">EDDING BT30-3 Nachfülltusche  für Whiteboardmarker</t>
  </si>
  <si>
    <t xml:space="preserve"> 6.15</t>
  </si>
  <si>
    <t xml:space="preserve">EDDING BT30-4 Nachfülltusche  für Whiteboardmarker</t>
  </si>
  <si>
    <t xml:space="preserve"> 6.16</t>
  </si>
  <si>
    <t xml:space="preserve">Pilot V-Board Master für Whiteboards </t>
  </si>
  <si>
    <t xml:space="preserve">sortiert </t>
  </si>
  <si>
    <t xml:space="preserve"> 6.17</t>
  </si>
  <si>
    <t xml:space="preserve">Refill-Patrone für Pilot V-Board Master </t>
  </si>
  <si>
    <t xml:space="preserve"> 6.18</t>
  </si>
  <si>
    <t xml:space="preserve"> 6.19</t>
  </si>
  <si>
    <t xml:space="preserve"> 6.20</t>
  </si>
  <si>
    <t xml:space="preserve"> 6.21</t>
  </si>
  <si>
    <t xml:space="preserve"> 6.22</t>
  </si>
  <si>
    <t xml:space="preserve">Legamaster TZ1 Whiteboard- und Flipchartmarker, Rundspitze, Strichstärke ca. 1,5-3 mm</t>
  </si>
  <si>
    <t xml:space="preserve"> 6.23</t>
  </si>
  <si>
    <t xml:space="preserve">Legamaster TZ150 Whiteboard- und Flipchartmarker, Keilspitze, Strichstärke ca. 2-7 mm</t>
  </si>
  <si>
    <t xml:space="preserve"> 6.24</t>
  </si>
  <si>
    <t xml:space="preserve">Nachfülltinte für Legamaster Whiteboard- und Flipchartmarker, 100 ml</t>
  </si>
  <si>
    <t xml:space="preserve"> 6.25</t>
  </si>
  <si>
    <t xml:space="preserve"> 6.26</t>
  </si>
  <si>
    <t xml:space="preserve"> 6.27</t>
  </si>
  <si>
    <t xml:space="preserve"> 6.28</t>
  </si>
  <si>
    <t xml:space="preserve">BIC Velleda 1721 Whiteboardmarker, mit Rundspitze, Strichstärke 1,4 mm</t>
  </si>
  <si>
    <t xml:space="preserve"> 6.29</t>
  </si>
  <si>
    <t xml:space="preserve">BIC Velleda 1781 Whiteboardmarker, mit Keilspitze, Strichstärke 3,2-5,5 mm</t>
  </si>
  <si>
    <t xml:space="preserve"> 6.30</t>
  </si>
  <si>
    <t xml:space="preserve">Mikrofasertuch zur Reinigung von Glas- und Weißwandtafeln, waschbar</t>
  </si>
  <si>
    <t xml:space="preserve">-</t>
  </si>
  <si>
    <t xml:space="preserve">i-Pad Stift</t>
  </si>
  <si>
    <t xml:space="preserve"> 6.31</t>
  </si>
  <si>
    <t xml:space="preserve">i-Pad Stift </t>
  </si>
  <si>
    <t xml:space="preserve">Tafelkreide und Zubehör</t>
  </si>
  <si>
    <t xml:space="preserve"> 6.32</t>
  </si>
  <si>
    <t xml:space="preserve">Tafelkreide rund, Ø 10 mm, 80 mm lang, staubfrei, sandfrei, leicht abwischbar, gute Farbabgabe, dermatologisch getestet</t>
  </si>
  <si>
    <t xml:space="preserve"> 6.33</t>
  </si>
  <si>
    <t xml:space="preserve"> 6.34</t>
  </si>
  <si>
    <t xml:space="preserve">Tafelschwamm feinporig, ca. 160 x 100 x 50 mm</t>
  </si>
  <si>
    <t xml:space="preserve">Magnete</t>
  </si>
  <si>
    <t xml:space="preserve"> 6.35</t>
  </si>
  <si>
    <t xml:space="preserve">Haftmagnet, rund 24 mm, Haftkraft ca. 300 g</t>
  </si>
  <si>
    <t xml:space="preserve"> 6.36</t>
  </si>
  <si>
    <t xml:space="preserve"> 6.37</t>
  </si>
  <si>
    <t xml:space="preserve"> 6.38</t>
  </si>
  <si>
    <t xml:space="preserve">Haftmagnet, rund 38 mm, Haftkraft ca. 2.500 g</t>
  </si>
  <si>
    <t xml:space="preserve"> 6.39</t>
  </si>
  <si>
    <t xml:space="preserve"> 6.40</t>
  </si>
  <si>
    <t xml:space="preserve">Markierungspunkte</t>
  </si>
  <si>
    <t xml:space="preserve"> 6.41</t>
  </si>
  <si>
    <t xml:space="preserve">Markierungspunkte aus Papier, ca. 18 mm</t>
  </si>
  <si>
    <t xml:space="preserve"> 6.42</t>
  </si>
  <si>
    <t xml:space="preserve"> 6.43</t>
  </si>
  <si>
    <t xml:space="preserve"> 6.44</t>
  </si>
  <si>
    <t xml:space="preserve"> 6.45</t>
  </si>
  <si>
    <t xml:space="preserve">Moderationskoffer</t>
  </si>
  <si>
    <t xml:space="preserve"> 6.46</t>
  </si>
  <si>
    <t xml:space="preserve">Franken Modertionskoffer Kompakt</t>
  </si>
  <si>
    <t xml:space="preserve">gewünschte Verpackungseinheit (VE) / 
Stück pro Verpackung</t>
  </si>
  <si>
    <t xml:space="preserve">Größenab-
weichung zugelassen</t>
  </si>
  <si>
    <t xml:space="preserve">Einzelpreis pro Verpackungseinheit des Anbieters (netto)</t>
  </si>
  <si>
    <t xml:space="preserve">Arbeitsplatz und Zubehör</t>
  </si>
  <si>
    <t xml:space="preserve"> 7.1</t>
  </si>
  <si>
    <t xml:space="preserve">Buchkalender, 1 Tag/1 Seite, Zeiteinteilung halbstündig (7 bis 22 Uhr), mit Eckperforation und Lesezeichenband, ca. 15 x 21 cm, aus 100 % Recyclingpapier, erfüllt die Kriterien des Blauen Engels</t>
  </si>
  <si>
    <t xml:space="preserve"> 7.2</t>
  </si>
  <si>
    <t xml:space="preserve">Wochenkalender mit vertikalem Layout, 1 Woche / 2 Seiten, Hardcover, Monats- und Jahresübersichten, Gummibandverschluss, Stiftschlaufe, ca. 22,5 x 31,5 x 2,0 cm, PEFC-zertifiziert</t>
  </si>
  <si>
    <t xml:space="preserve"> 7.3</t>
  </si>
  <si>
    <t xml:space="preserve">Tischquerkalender, 1 Woche / 2 Seiten, mit Wire-O-Bindung und Fußleiste. Grammatur 70 g/m², ca. 36,5 x 10,5 cm, 100 % Recyclingpapier, erfüllt die Kriterien des Blauen Engels</t>
  </si>
  <si>
    <t xml:space="preserve">beige / grün</t>
  </si>
  <si>
    <t xml:space="preserve"> 7.4</t>
  </si>
  <si>
    <t xml:space="preserve">Dreimonatskalender, 3 Monate / 1 Blatt, mit Datumsschieber, Grammatur 170 g/m², ca. 29,5 x 52 cm, aus 100 % Recyclingpapier,  erfüllt die Kriterien des Blauen Engels</t>
  </si>
  <si>
    <t xml:space="preserve"> 7.5</t>
  </si>
  <si>
    <t xml:space="preserve">Wandtafelkalender inkl. Ferienterminen, DIN A4-Format, 6 Monate / 1 Seite, mit zweifarbigem Kalendarium, ca. 29,5 x 21 cm, 100 % Recyclingpapier, erfüllt die Kriterien des Blauen Engels</t>
  </si>
  <si>
    <t xml:space="preserve">schwarz / grün</t>
  </si>
  <si>
    <t xml:space="preserve"> 7.6</t>
  </si>
  <si>
    <t xml:space="preserve">Plakatkalender, 14 Monate, (Januar Folgejahr mit grauem Hintergrund) als Jahresübersicht, ca. 106,4 x 66,6 cm,  FSC-zertifiziert</t>
  </si>
  <si>
    <t xml:space="preserve"> 7.7</t>
  </si>
  <si>
    <t xml:space="preserve">Kalender-Schreibtischunterlage, Jahresübersicht, ca. 60 x 37 cm, PEFC-zertifiziert</t>
  </si>
  <si>
    <t xml:space="preserve"> 8.1</t>
  </si>
  <si>
    <t xml:space="preserve">40</t>
  </si>
  <si>
    <t xml:space="preserve">Handgelenkauflage GEL Tastur, schwarz </t>
  </si>
  <si>
    <t xml:space="preserve"> 8.2</t>
  </si>
  <si>
    <t xml:space="preserve">Mousepad aus mindestens 90 % recyceltem Material </t>
  </si>
  <si>
    <t xml:space="preserve"> 8.3</t>
  </si>
  <si>
    <t xml:space="preserve">Mousepad Gel + Handgelenkauflage </t>
  </si>
  <si>
    <t xml:space="preserve"> 8.4</t>
  </si>
  <si>
    <t xml:space="preserve">Dokumentenhalter  </t>
  </si>
  <si>
    <t xml:space="preserve"> 8.5</t>
  </si>
  <si>
    <t xml:space="preserve">Rückenstütze mit 3-teiligem Memory-Foam-Kissen zur Unterstützung des Lendenwirbelbereich und der Brustwirbelsäule </t>
  </si>
  <si>
    <t xml:space="preserve"> 8.6</t>
  </si>
  <si>
    <t xml:space="preserve">Ergonomische Netzrückenstütze Fellowes Office Suties oder vergleichbar</t>
  </si>
  <si>
    <t xml:space="preserve"> 8.7</t>
  </si>
  <si>
    <t xml:space="preserve">Beruhigende Fußstütze 3-fach höhenverstellbar </t>
  </si>
  <si>
    <t xml:space="preserve"> 8.8</t>
  </si>
  <si>
    <t xml:space="preserve">Stifteköcher, 12,3 x 9,0 x 11,0 cm, aus Recycling-Polypropylen, erfüllt die Kriterien des Blauen Engels</t>
  </si>
  <si>
    <t xml:space="preserve"> 8.9</t>
  </si>
  <si>
    <t xml:space="preserve">Schreibtischunterlage, 65 x 52 cm, mit transparenter, blendfreier, auswechselbarer Abdeckfolie und 4-Jahreskalender</t>
  </si>
  <si>
    <t xml:space="preserve"> 8.10</t>
  </si>
  <si>
    <t xml:space="preserve">Briefkorb, aus Recycling-Kunststoff, ca. 25,5 x 6,5 x 34,7 cm, für Dokumente im A4+-Format, belastbar und stabil, vertikal und treppenförmig stapelbar, erfüllt die Kriterien des Blauen Engels </t>
  </si>
  <si>
    <t xml:space="preserve"> 8.11</t>
  </si>
  <si>
    <t xml:space="preserve">Stehsammler A4 aus Recycling-Karton, standfest, mit großem Fassungsvermögen und Griffloch, Rückenbreite 7,5 cm, entspricht den Kriterien des Blauen Engels</t>
  </si>
  <si>
    <t xml:space="preserve"> 8.12</t>
  </si>
  <si>
    <t xml:space="preserve">Stehsammler A4 aus Recycling-Kunststoff, standfest, mit großem Fassungsvermögen und Griffloch, erfüllt die Kriterien des Blauen Engels</t>
  </si>
  <si>
    <t xml:space="preserve"> 8.13</t>
  </si>
  <si>
    <t xml:space="preserve">Papierkorb 18 l, ca. 31,2 x 23,7 x 35 cm, erfüllt die Kriterien des Blauen Engels</t>
  </si>
  <si>
    <t xml:space="preserve">Batterien und Zubehör</t>
  </si>
  <si>
    <t xml:space="preserve"> 8.14</t>
  </si>
  <si>
    <t xml:space="preserve">Batterie Micro LR3 AAA 1.5V </t>
  </si>
  <si>
    <t xml:space="preserve"> 8.15</t>
  </si>
  <si>
    <t xml:space="preserve">Batterie Mignon LR6 AA 1.5V </t>
  </si>
  <si>
    <t xml:space="preserve"> 8.16</t>
  </si>
  <si>
    <t xml:space="preserve">30</t>
  </si>
  <si>
    <t xml:space="preserve">Batterie Akku Micro HR3 AAA 1.2V </t>
  </si>
  <si>
    <t xml:space="preserve"> 8.17</t>
  </si>
  <si>
    <t xml:space="preserve">Batterie Akku Mignon HR6 AA 1.2V </t>
  </si>
  <si>
    <t xml:space="preserve"> 8.18</t>
  </si>
  <si>
    <t xml:space="preserve">Universal Ladegerät für NiMH-Akkus (AA-, AAA-, C-, D- und 9 V-Akkus/E-Block) </t>
  </si>
  <si>
    <t xml:space="preserve">Bildschirmreiniger</t>
  </si>
  <si>
    <t xml:space="preserve"> 8.19</t>
  </si>
  <si>
    <t xml:space="preserve">Bildschirmreiniger Spray 250 ml</t>
  </si>
  <si>
    <t xml:space="preserve"> 8.20</t>
  </si>
  <si>
    <t xml:space="preserve">Bildschirm-Reinigungstücher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</si>
</sst>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€&quot;_-;\-* #,##0.00&quot; €&quot;_-;_-* \-??&quot; €&quot;_-;_-@_-"/>
    <numFmt numFmtId="166" formatCode="#,##0.00&quot; €&quot;"/>
    <numFmt numFmtId="167" formatCode="0"/>
    <numFmt numFmtId="168" formatCode="@"/>
    <numFmt numFmtId="169" formatCode="_-* #,##0.00\ [$€-407]_-;\-* #,##0.00\ [$€-407]_-;_-* \-??\ [$€-407]_-;_-@_-"/>
    <numFmt numFmtId="170" formatCode="MMM\ YY"/>
    <numFmt numFmtId="171" formatCode="#,##0;[RED]\-#,##0"/>
    <numFmt numFmtId="172" formatCode="DD/\ MMM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10"/>
      <name val="Verdana"/>
      <family val="2"/>
      <charset val="1"/>
    </font>
    <font>
      <sz val="10"/>
      <color rgb="FF3F3F76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4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i val="true"/>
      <sz val="10"/>
      <name val="Verdana"/>
      <family val="2"/>
      <charset val="1"/>
    </font>
    <font>
      <sz val="10"/>
      <name val="Verdana"/>
      <family val="2"/>
      <charset val="1"/>
    </font>
    <font>
      <sz val="10"/>
      <color rgb="FF0D0D0D"/>
      <name val="Verdana"/>
      <family val="2"/>
      <charset val="1"/>
    </font>
    <font>
      <sz val="11"/>
      <name val="Verdana"/>
      <family val="2"/>
      <charset val="1"/>
    </font>
    <font>
      <b val="true"/>
      <sz val="11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9C65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  <fill>
      <patternFill patternType="solid">
        <fgColor rgb="FFA6A6A6"/>
        <bgColor rgb="FFC0C0C0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7F7F7F"/>
      </right>
      <top/>
      <bottom/>
      <diagonal/>
    </border>
    <border diagonalUp="false" diagonalDown="false">
      <left style="thin">
        <color rgb="FF7F7F7F"/>
      </left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F3F3F"/>
      </left>
      <right/>
      <top style="thin">
        <color rgb="FF3F3F3F"/>
      </top>
      <bottom style="thin">
        <color rgb="FF3F3F3F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>
        <color rgb="FF3F3F3F"/>
      </top>
      <bottom/>
      <diagonal/>
    </border>
    <border diagonalUp="false" diagonalDown="false">
      <left style="thin"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/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/>
      <diagonal/>
    </border>
    <border diagonalUp="false" diagonalDown="false">
      <left/>
      <right style="thin">
        <color rgb="FF3F3F3F"/>
      </right>
      <top style="thin">
        <color rgb="FF3F3F3F"/>
      </top>
      <bottom style="thin"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/>
      <diagonal/>
    </border>
    <border diagonalUp="false" diagonalDown="false">
      <left style="thin"/>
      <right style="thin"/>
      <top/>
      <bottom style="thin">
        <color rgb="FF3F3F3F"/>
      </bottom>
      <diagonal/>
    </border>
    <border diagonalUp="false" diagonalDown="false">
      <left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/>
      <top style="thin">
        <color rgb="FF3F3F3F"/>
      </top>
      <bottom/>
      <diagonal/>
    </border>
    <border diagonalUp="false" diagonalDown="false">
      <left/>
      <right style="thin">
        <color rgb="FF3F3F3F"/>
      </right>
      <top style="thin">
        <color rgb="FF3F3F3F"/>
      </top>
      <bottom/>
      <diagonal/>
    </border>
    <border diagonalUp="false" diagonalDown="false">
      <left style="thin"/>
      <right/>
      <top style="thin">
        <color rgb="FF3F3F3F"/>
      </top>
      <bottom style="thin">
        <color rgb="FF3F3F3F"/>
      </bottom>
      <diagonal/>
    </border>
    <border diagonalUp="false" diagonalDown="false">
      <left/>
      <right style="thin">
        <color rgb="FF3F3F3F"/>
      </right>
      <top/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 diagonalUp="false" diagonalDown="false">
      <left style="thin"/>
      <right style="thin">
        <color rgb="FF3F3F3F"/>
      </right>
      <top/>
      <bottom style="thin">
        <color rgb="FF3F3F3F"/>
      </bottom>
      <diagonal/>
    </border>
    <border diagonalUp="false" diagonalDown="false">
      <left/>
      <right/>
      <top style="thin">
        <color rgb="FF3F3F3F"/>
      </top>
      <bottom/>
      <diagonal/>
    </border>
    <border diagonalUp="false" diagonalDown="false">
      <left style="thin"/>
      <right/>
      <top style="thin">
        <color rgb="FF3F3F3F"/>
      </top>
      <bottom/>
      <diagonal/>
    </border>
    <border diagonalUp="false" diagonalDown="false">
      <left style="thin">
        <color rgb="FF3F3F3F"/>
      </left>
      <right/>
      <top/>
      <bottom style="thin">
        <color rgb="FF3F3F3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5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5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3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4" borderId="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3" fillId="4" borderId="4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3" fillId="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3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5" borderId="4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5" borderId="4" xfId="17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3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3" fillId="3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3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3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3" fillId="5" borderId="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5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4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3" fillId="4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3" fillId="3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3" borderId="16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3" fillId="3" borderId="1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2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9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5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4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5" borderId="9" xfId="17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3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3" fillId="0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3" fillId="0" borderId="2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2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4" borderId="2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3" fillId="4" borderId="27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3" fillId="5" borderId="27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3" fillId="5" borderId="28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3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3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2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4" borderId="3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3" fillId="4" borderId="31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1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1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4" xfId="17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3" borderId="16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3" borderId="17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4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4" borderId="4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5" borderId="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3" fillId="5" borderId="4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3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2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2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4" borderId="27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3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2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3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3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3" borderId="1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3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4" borderId="9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3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4" borderId="3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0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5" borderId="9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3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4" borderId="4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3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4" borderId="38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5" borderId="38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3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4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3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3" borderId="2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3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3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8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3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3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5" borderId="27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4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3" fillId="4" borderId="31" xfId="17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D0D0D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1" min="1" style="1" width="10.13"/>
    <col collapsed="false" customWidth="true" hidden="false" outlineLevel="0" max="2" min="2" style="1" width="32.57"/>
    <col collapsed="false" customWidth="true" hidden="false" outlineLevel="0" max="3" min="3" style="1" width="21.86"/>
    <col collapsed="false" customWidth="true" hidden="false" outlineLevel="0" max="4" min="4" style="1" width="23.28"/>
    <col collapsed="false" customWidth="true" hidden="false" outlineLevel="0" max="5" min="5" style="1" width="14.69"/>
    <col collapsed="false" customWidth="false" hidden="false" outlineLevel="0" max="6" min="6" style="1" width="11.42"/>
    <col collapsed="false" customWidth="true" hidden="false" outlineLevel="0" max="7" min="7" style="1" width="14.01"/>
    <col collapsed="false" customWidth="false" hidden="false" outlineLevel="0" max="1025" min="8" style="1" width="11.42"/>
  </cols>
  <sheetData>
    <row r="1" customFormat="false" ht="12.75" hidden="false" customHeight="false" outlineLevel="0" collapsed="false">
      <c r="A1" s="2" t="s">
        <v>0</v>
      </c>
      <c r="C1" s="3"/>
      <c r="D1" s="4"/>
    </row>
    <row r="2" customFormat="false" ht="12.75" hidden="false" customHeight="false" outlineLevel="0" collapsed="false">
      <c r="A2" s="2" t="s">
        <v>1</v>
      </c>
      <c r="C2" s="3"/>
      <c r="D2" s="4"/>
    </row>
    <row r="3" customFormat="false" ht="12.75" hidden="false" customHeight="false" outlineLevel="0" collapsed="false">
      <c r="A3" s="3"/>
      <c r="B3" s="3"/>
      <c r="C3" s="3"/>
      <c r="D3" s="3"/>
    </row>
    <row r="4" customFormat="false" ht="12.75" hidden="false" customHeight="false" outlineLevel="0" collapsed="false">
      <c r="A4" s="3" t="s">
        <v>2</v>
      </c>
      <c r="B4" s="3"/>
      <c r="C4" s="3"/>
      <c r="D4" s="3"/>
    </row>
    <row r="5" customFormat="false" ht="13.5" hidden="false" customHeight="false" outlineLevel="0" collapsed="false">
      <c r="A5" s="3"/>
      <c r="B5" s="3"/>
      <c r="C5" s="3"/>
      <c r="D5" s="3"/>
    </row>
    <row r="6" customFormat="false" ht="12.75" hidden="false" customHeight="false" outlineLevel="0" collapsed="false">
      <c r="A6" s="5" t="s">
        <v>3</v>
      </c>
      <c r="B6" s="5"/>
      <c r="C6" s="5"/>
      <c r="D6" s="5"/>
    </row>
    <row r="7" customFormat="false" ht="12.75" hidden="false" customHeight="false" outlineLevel="0" collapsed="false">
      <c r="A7" s="6"/>
      <c r="B7" s="6"/>
      <c r="C7" s="6"/>
      <c r="D7" s="6"/>
    </row>
    <row r="8" customFormat="false" ht="12.75" hidden="false" customHeight="false" outlineLevel="0" collapsed="false">
      <c r="A8" s="7"/>
      <c r="B8" s="7"/>
      <c r="C8" s="7"/>
      <c r="D8" s="7"/>
    </row>
    <row r="9" customFormat="false" ht="12.75" hidden="false" customHeight="false" outlineLevel="0" collapsed="false">
      <c r="A9" s="6"/>
      <c r="B9" s="6"/>
      <c r="C9" s="6"/>
      <c r="D9" s="6"/>
    </row>
    <row r="10" customFormat="false" ht="12.75" hidden="false" customHeight="false" outlineLevel="0" collapsed="false">
      <c r="A10" s="6"/>
      <c r="B10" s="6"/>
      <c r="C10" s="6"/>
      <c r="D10" s="6"/>
    </row>
    <row r="11" customFormat="false" ht="13.5" hidden="false" customHeight="false" outlineLevel="0" collapsed="false">
      <c r="A11" s="8"/>
      <c r="B11" s="8"/>
      <c r="C11" s="8"/>
      <c r="D11" s="8"/>
    </row>
    <row r="14" customFormat="false" ht="12.75" hidden="false" customHeight="false" outlineLevel="0" collapsed="false">
      <c r="A14" s="9" t="s">
        <v>4</v>
      </c>
      <c r="B14" s="9"/>
      <c r="C14" s="9"/>
      <c r="D14" s="9"/>
    </row>
    <row r="15" customFormat="false" ht="12.75" hidden="false" customHeight="false" outlineLevel="0" collapsed="false">
      <c r="A15" s="9"/>
      <c r="B15" s="9"/>
      <c r="C15" s="9"/>
      <c r="D15" s="9"/>
    </row>
    <row r="17" customFormat="false" ht="12.75" hidden="false" customHeight="false" outlineLevel="0" collapsed="false">
      <c r="A17" s="10" t="s">
        <v>5</v>
      </c>
      <c r="B17" s="11" t="s">
        <v>6</v>
      </c>
      <c r="C17" s="11" t="s">
        <v>7</v>
      </c>
      <c r="D17" s="11" t="s">
        <v>8</v>
      </c>
    </row>
    <row r="18" customFormat="false" ht="12.75" hidden="false" customHeight="false" outlineLevel="0" collapsed="false">
      <c r="A18" s="12" t="s">
        <v>9</v>
      </c>
      <c r="B18" s="12" t="s">
        <v>10</v>
      </c>
      <c r="C18" s="13" t="n">
        <f aca="false">'1. Schreiben u. Korrigieren'!N61</f>
        <v>0</v>
      </c>
      <c r="D18" s="13" t="n">
        <f aca="false">'1. Schreiben u. Korrigieren'!O61</f>
        <v>0</v>
      </c>
    </row>
    <row r="19" customFormat="false" ht="12.75" hidden="false" customHeight="false" outlineLevel="0" collapsed="false">
      <c r="A19" s="12" t="s">
        <v>11</v>
      </c>
      <c r="B19" s="12" t="s">
        <v>12</v>
      </c>
      <c r="C19" s="13" t="n">
        <f aca="false">'2. Ordnen u. Archivieren'!N94</f>
        <v>0</v>
      </c>
      <c r="D19" s="13" t="n">
        <f aca="false">'2. Ordnen u. Archivieren'!O94</f>
        <v>0</v>
      </c>
    </row>
    <row r="20" customFormat="false" ht="12.75" hidden="false" customHeight="false" outlineLevel="0" collapsed="false">
      <c r="A20" s="12" t="s">
        <v>13</v>
      </c>
      <c r="B20" s="12" t="s">
        <v>14</v>
      </c>
      <c r="C20" s="13" t="n">
        <f aca="false">'3. Papierprodukte'!N39</f>
        <v>0</v>
      </c>
      <c r="D20" s="13" t="n">
        <f aca="false">'3. Papierprodukte'!O39</f>
        <v>0</v>
      </c>
    </row>
    <row r="21" customFormat="false" ht="12.75" hidden="false" customHeight="false" outlineLevel="0" collapsed="false">
      <c r="A21" s="12" t="s">
        <v>15</v>
      </c>
      <c r="B21" s="12" t="s">
        <v>16</v>
      </c>
      <c r="C21" s="13" t="n">
        <f aca="false">'4. Bürobedarf'!N70</f>
        <v>0</v>
      </c>
      <c r="D21" s="13" t="n">
        <f aca="false">'4. Bürobedarf'!O70</f>
        <v>0</v>
      </c>
    </row>
    <row r="22" customFormat="false" ht="12.75" hidden="false" customHeight="false" outlineLevel="0" collapsed="false">
      <c r="A22" s="12" t="s">
        <v>17</v>
      </c>
      <c r="B22" s="12" t="s">
        <v>18</v>
      </c>
      <c r="C22" s="13" t="n">
        <f aca="false">'5. Versand u. Verpackung'!N26</f>
        <v>0</v>
      </c>
      <c r="D22" s="13" t="n">
        <f aca="false">'5. Versand u. Verpackung'!O26</f>
        <v>0</v>
      </c>
    </row>
    <row r="23" customFormat="false" ht="12.75" hidden="false" customHeight="false" outlineLevel="0" collapsed="false">
      <c r="A23" s="12" t="s">
        <v>19</v>
      </c>
      <c r="B23" s="12" t="s">
        <v>20</v>
      </c>
      <c r="C23" s="13" t="n">
        <f aca="false">'6. Moderation u. Präsentation'!N57</f>
        <v>0</v>
      </c>
      <c r="D23" s="13" t="n">
        <f aca="false">'6. Moderation u. Präsentation'!O57</f>
        <v>0</v>
      </c>
    </row>
    <row r="24" customFormat="false" ht="12.75" hidden="false" customHeight="false" outlineLevel="0" collapsed="false">
      <c r="A24" s="12" t="s">
        <v>21</v>
      </c>
      <c r="B24" s="12" t="s">
        <v>22</v>
      </c>
      <c r="C24" s="13" t="n">
        <f aca="false">'7. Kalender'!N12</f>
        <v>0</v>
      </c>
      <c r="D24" s="13" t="n">
        <f aca="false">'7. Kalender'!O12</f>
        <v>0</v>
      </c>
    </row>
    <row r="25" customFormat="false" ht="12.75" hidden="false" customHeight="false" outlineLevel="0" collapsed="false">
      <c r="A25" s="12" t="s">
        <v>23</v>
      </c>
      <c r="B25" s="12" t="s">
        <v>24</v>
      </c>
      <c r="C25" s="13" t="n">
        <f aca="false">'8. Sonstiges'!N27</f>
        <v>0</v>
      </c>
      <c r="D25" s="13" t="n">
        <f aca="false">'8. Sonstiges'!O27</f>
        <v>0</v>
      </c>
    </row>
    <row r="26" customFormat="false" ht="13.5" hidden="false" customHeight="false" outlineLevel="0" collapsed="false">
      <c r="A26" s="12" t="s">
        <v>25</v>
      </c>
      <c r="B26" s="12" t="s">
        <v>26</v>
      </c>
      <c r="C26" s="13" t="n">
        <f aca="false">H26*20</f>
        <v>0</v>
      </c>
      <c r="D26" s="13" t="n">
        <f aca="false">C26*1.19</f>
        <v>0</v>
      </c>
      <c r="E26" s="14" t="s">
        <v>27</v>
      </c>
      <c r="F26" s="15"/>
      <c r="G26" s="16"/>
      <c r="H26" s="17"/>
      <c r="I26" s="18" t="s">
        <v>28</v>
      </c>
      <c r="J26" s="15"/>
    </row>
    <row r="27" customFormat="false" ht="13.5" hidden="false" customHeight="false" outlineLevel="0" collapsed="false">
      <c r="A27" s="19" t="s">
        <v>29</v>
      </c>
      <c r="B27" s="19"/>
      <c r="C27" s="20" t="n">
        <f aca="false">SUM(C18:C26)</f>
        <v>0</v>
      </c>
      <c r="D27" s="21" t="n">
        <f aca="false">SUM(D18:D26)</f>
        <v>0</v>
      </c>
      <c r="E27" s="1" t="s">
        <v>30</v>
      </c>
    </row>
  </sheetData>
  <sheetProtection sheet="true" password="ccd5" objects="true" scenarios="true" selectLockedCells="true"/>
  <mergeCells count="8">
    <mergeCell ref="A6:D6"/>
    <mergeCell ref="A7:D7"/>
    <mergeCell ref="A8:D8"/>
    <mergeCell ref="A9:D9"/>
    <mergeCell ref="A10:D10"/>
    <mergeCell ref="A11:D11"/>
    <mergeCell ref="A14:D15"/>
    <mergeCell ref="A27:B2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8" activeCellId="0" sqref="I8"/>
    </sheetView>
  </sheetViews>
  <sheetFormatPr defaultRowHeight="14.25" zeroHeight="false" outlineLevelRow="0" outlineLevelCol="0"/>
  <cols>
    <col collapsed="false" customWidth="true" hidden="false" outlineLevel="0" max="1" min="1" style="22" width="8.71"/>
    <col collapsed="false" customWidth="true" hidden="false" outlineLevel="0" max="2" min="2" style="23" width="22.7"/>
    <col collapsed="false" customWidth="true" hidden="false" outlineLevel="0" max="3" min="3" style="23" width="188.71"/>
    <col collapsed="false" customWidth="true" hidden="false" outlineLevel="0" max="5" min="4" style="23" width="22.7"/>
    <col collapsed="false" customWidth="true" hidden="false" outlineLevel="0" max="8" min="6" style="24" width="22.7"/>
    <col collapsed="false" customWidth="true" hidden="false" outlineLevel="0" max="10" min="9" style="23" width="22.7"/>
    <col collapsed="false" customWidth="true" hidden="false" outlineLevel="0" max="15" min="11" style="25" width="22.7"/>
    <col collapsed="false" customWidth="false" hidden="false" outlineLevel="0" max="1025" min="16" style="23" width="11.42"/>
  </cols>
  <sheetData>
    <row r="1" s="27" customFormat="true" ht="42" hidden="false" customHeight="true" outlineLevel="0" collapsed="false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="27" customFormat="true" ht="21.95" hidden="false" customHeight="true" outlineLevel="0" collapsed="false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="38" customFormat="true" ht="99.95" hidden="false" customHeight="true" outlineLevel="0" collapsed="false">
      <c r="A3" s="29" t="s">
        <v>5</v>
      </c>
      <c r="B3" s="30" t="s">
        <v>33</v>
      </c>
      <c r="C3" s="31" t="s">
        <v>34</v>
      </c>
      <c r="D3" s="30" t="s">
        <v>35</v>
      </c>
      <c r="E3" s="32" t="s">
        <v>36</v>
      </c>
      <c r="F3" s="30" t="s">
        <v>37</v>
      </c>
      <c r="G3" s="30" t="s">
        <v>38</v>
      </c>
      <c r="H3" s="30" t="s">
        <v>39</v>
      </c>
      <c r="I3" s="33" t="s">
        <v>40</v>
      </c>
      <c r="J3" s="33" t="s">
        <v>41</v>
      </c>
      <c r="K3" s="34" t="s">
        <v>42</v>
      </c>
      <c r="L3" s="34" t="s">
        <v>43</v>
      </c>
      <c r="M3" s="35" t="s">
        <v>44</v>
      </c>
      <c r="N3" s="36" t="s">
        <v>45</v>
      </c>
      <c r="O3" s="37" t="s">
        <v>46</v>
      </c>
    </row>
    <row r="4" s="27" customFormat="true" ht="21.95" hidden="false" customHeight="true" outlineLevel="0" collapsed="false">
      <c r="A4" s="39" t="s">
        <v>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="27" customFormat="true" ht="21.95" hidden="false" customHeight="true" outlineLevel="0" collapsed="false">
      <c r="A5" s="40" t="s">
        <v>48</v>
      </c>
      <c r="B5" s="41" t="n">
        <v>100</v>
      </c>
      <c r="C5" s="42" t="s">
        <v>49</v>
      </c>
      <c r="D5" s="43" t="s">
        <v>50</v>
      </c>
      <c r="E5" s="44" t="n">
        <v>1</v>
      </c>
      <c r="F5" s="45" t="s">
        <v>51</v>
      </c>
      <c r="G5" s="46"/>
      <c r="H5" s="46"/>
      <c r="I5" s="47"/>
      <c r="J5" s="47"/>
      <c r="K5" s="48" t="n">
        <v>1</v>
      </c>
      <c r="L5" s="49" t="n">
        <v>0</v>
      </c>
      <c r="M5" s="50" t="n">
        <f aca="false">L5/K5</f>
        <v>0</v>
      </c>
      <c r="N5" s="50" t="n">
        <f aca="false">B5*E5*M5</f>
        <v>0</v>
      </c>
      <c r="O5" s="50" t="n">
        <f aca="false">N5*1.19</f>
        <v>0</v>
      </c>
    </row>
    <row r="6" s="27" customFormat="true" ht="21.95" hidden="false" customHeight="true" outlineLevel="0" collapsed="false">
      <c r="A6" s="40" t="s">
        <v>52</v>
      </c>
      <c r="B6" s="41" t="n">
        <v>100</v>
      </c>
      <c r="C6" s="42" t="s">
        <v>53</v>
      </c>
      <c r="D6" s="43" t="s">
        <v>50</v>
      </c>
      <c r="E6" s="44" t="n">
        <v>1</v>
      </c>
      <c r="F6" s="45"/>
      <c r="G6" s="46"/>
      <c r="H6" s="46"/>
      <c r="I6" s="47"/>
      <c r="J6" s="47"/>
      <c r="K6" s="48" t="n">
        <v>1</v>
      </c>
      <c r="L6" s="49" t="n">
        <v>0</v>
      </c>
      <c r="M6" s="50" t="n">
        <f aca="false">L6/K6</f>
        <v>0</v>
      </c>
      <c r="N6" s="50" t="n">
        <f aca="false">B6*E6*M6</f>
        <v>0</v>
      </c>
      <c r="O6" s="50" t="n">
        <f aca="false">N6*1.19</f>
        <v>0</v>
      </c>
    </row>
    <row r="7" s="27" customFormat="true" ht="21.95" hidden="false" customHeight="true" outlineLevel="0" collapsed="false">
      <c r="A7" s="40" t="s">
        <v>54</v>
      </c>
      <c r="B7" s="41" t="n">
        <v>100</v>
      </c>
      <c r="C7" s="42" t="s">
        <v>55</v>
      </c>
      <c r="D7" s="43" t="s">
        <v>50</v>
      </c>
      <c r="E7" s="44" t="n">
        <v>1</v>
      </c>
      <c r="F7" s="45"/>
      <c r="G7" s="46"/>
      <c r="H7" s="46"/>
      <c r="I7" s="47"/>
      <c r="J7" s="47"/>
      <c r="K7" s="48" t="n">
        <v>1</v>
      </c>
      <c r="L7" s="49" t="n">
        <v>0</v>
      </c>
      <c r="M7" s="50" t="n">
        <f aca="false">L7/K7</f>
        <v>0</v>
      </c>
      <c r="N7" s="50" t="n">
        <f aca="false">B7*E7*M7</f>
        <v>0</v>
      </c>
      <c r="O7" s="50" t="n">
        <f aca="false">N7*1.19</f>
        <v>0</v>
      </c>
    </row>
    <row r="8" s="27" customFormat="true" ht="21.95" hidden="false" customHeight="true" outlineLevel="0" collapsed="false">
      <c r="A8" s="40" t="s">
        <v>56</v>
      </c>
      <c r="B8" s="51" t="n">
        <v>100</v>
      </c>
      <c r="C8" s="52" t="s">
        <v>57</v>
      </c>
      <c r="D8" s="43" t="s">
        <v>50</v>
      </c>
      <c r="E8" s="44" t="n">
        <v>1</v>
      </c>
      <c r="F8" s="53"/>
      <c r="G8" s="53"/>
      <c r="H8" s="53"/>
      <c r="I8" s="47"/>
      <c r="J8" s="47"/>
      <c r="K8" s="48" t="n">
        <v>1</v>
      </c>
      <c r="L8" s="49" t="n">
        <v>0</v>
      </c>
      <c r="M8" s="50" t="n">
        <f aca="false">L8/K8</f>
        <v>0</v>
      </c>
      <c r="N8" s="50" t="n">
        <f aca="false">B8*E8*M8</f>
        <v>0</v>
      </c>
      <c r="O8" s="50" t="n">
        <f aca="false">N8*1.19</f>
        <v>0</v>
      </c>
    </row>
    <row r="9" s="27" customFormat="true" ht="21.95" hidden="false" customHeight="true" outlineLevel="0" collapsed="false">
      <c r="A9" s="40" t="s">
        <v>58</v>
      </c>
      <c r="B9" s="51" t="n">
        <v>100</v>
      </c>
      <c r="C9" s="52" t="s">
        <v>59</v>
      </c>
      <c r="D9" s="43" t="s">
        <v>50</v>
      </c>
      <c r="E9" s="44" t="n">
        <v>1</v>
      </c>
      <c r="F9" s="53"/>
      <c r="G9" s="53"/>
      <c r="H9" s="53"/>
      <c r="I9" s="47"/>
      <c r="J9" s="47"/>
      <c r="K9" s="48" t="n">
        <v>1</v>
      </c>
      <c r="L9" s="49" t="n">
        <v>0</v>
      </c>
      <c r="M9" s="50" t="n">
        <f aca="false">L9/K9</f>
        <v>0</v>
      </c>
      <c r="N9" s="50" t="n">
        <f aca="false">B9*E9*M9</f>
        <v>0</v>
      </c>
      <c r="O9" s="50" t="n">
        <f aca="false">N9*1.19</f>
        <v>0</v>
      </c>
    </row>
    <row r="10" s="27" customFormat="true" ht="21.95" hidden="false" customHeight="true" outlineLevel="0" collapsed="false">
      <c r="A10" s="40" t="s">
        <v>60</v>
      </c>
      <c r="B10" s="51" t="n">
        <v>50</v>
      </c>
      <c r="C10" s="52" t="s">
        <v>61</v>
      </c>
      <c r="D10" s="43" t="s">
        <v>50</v>
      </c>
      <c r="E10" s="54" t="n">
        <v>12</v>
      </c>
      <c r="F10" s="53"/>
      <c r="G10" s="53"/>
      <c r="H10" s="53"/>
      <c r="I10" s="47"/>
      <c r="J10" s="47"/>
      <c r="K10" s="48" t="n">
        <v>12</v>
      </c>
      <c r="L10" s="49" t="n">
        <v>0</v>
      </c>
      <c r="M10" s="50" t="n">
        <f aca="false">L10/K10</f>
        <v>0</v>
      </c>
      <c r="N10" s="50" t="n">
        <f aca="false">B10*E10*M10</f>
        <v>0</v>
      </c>
      <c r="O10" s="50" t="n">
        <f aca="false">N10*1.19</f>
        <v>0</v>
      </c>
    </row>
    <row r="11" s="27" customFormat="true" ht="21.95" hidden="false" customHeight="true" outlineLevel="0" collapsed="false">
      <c r="A11" s="40" t="s">
        <v>62</v>
      </c>
      <c r="B11" s="51" t="n">
        <v>50</v>
      </c>
      <c r="C11" s="52" t="s">
        <v>63</v>
      </c>
      <c r="D11" s="43" t="s">
        <v>50</v>
      </c>
      <c r="E11" s="55" t="n">
        <v>12</v>
      </c>
      <c r="F11" s="53"/>
      <c r="G11" s="53"/>
      <c r="H11" s="56"/>
      <c r="I11" s="47"/>
      <c r="J11" s="47"/>
      <c r="K11" s="48" t="n">
        <v>12</v>
      </c>
      <c r="L11" s="49" t="n">
        <v>0</v>
      </c>
      <c r="M11" s="50" t="n">
        <f aca="false">L11/K11</f>
        <v>0</v>
      </c>
      <c r="N11" s="50" t="n">
        <f aca="false">B11*E11*M11</f>
        <v>0</v>
      </c>
      <c r="O11" s="50" t="n">
        <f aca="false">N11*1.19</f>
        <v>0</v>
      </c>
    </row>
    <row r="12" s="27" customFormat="true" ht="21.95" hidden="false" customHeight="true" outlineLevel="0" collapsed="false">
      <c r="A12" s="40" t="s">
        <v>64</v>
      </c>
      <c r="B12" s="51" t="n">
        <v>1000</v>
      </c>
      <c r="C12" s="52" t="s">
        <v>65</v>
      </c>
      <c r="D12" s="57" t="s">
        <v>66</v>
      </c>
      <c r="E12" s="58" t="n">
        <v>1</v>
      </c>
      <c r="F12" s="53" t="s">
        <v>51</v>
      </c>
      <c r="G12" s="53"/>
      <c r="H12" s="56"/>
      <c r="I12" s="47"/>
      <c r="J12" s="47"/>
      <c r="K12" s="48" t="n">
        <v>1</v>
      </c>
      <c r="L12" s="49" t="n">
        <v>0</v>
      </c>
      <c r="M12" s="50" t="n">
        <f aca="false">L12/K12</f>
        <v>0</v>
      </c>
      <c r="N12" s="50" t="n">
        <f aca="false">B12*E12*M12</f>
        <v>0</v>
      </c>
      <c r="O12" s="50" t="n">
        <f aca="false">N12*1.19</f>
        <v>0</v>
      </c>
    </row>
    <row r="13" s="27" customFormat="true" ht="21.95" hidden="false" customHeight="true" outlineLevel="0" collapsed="false">
      <c r="A13" s="40" t="s">
        <v>67</v>
      </c>
      <c r="B13" s="51" t="n">
        <v>1000</v>
      </c>
      <c r="C13" s="52" t="s">
        <v>65</v>
      </c>
      <c r="D13" s="57" t="s">
        <v>68</v>
      </c>
      <c r="E13" s="58" t="n">
        <v>1</v>
      </c>
      <c r="F13" s="53"/>
      <c r="G13" s="53"/>
      <c r="H13" s="56"/>
      <c r="I13" s="47"/>
      <c r="J13" s="47"/>
      <c r="K13" s="48" t="n">
        <v>1</v>
      </c>
      <c r="L13" s="49" t="n">
        <v>0</v>
      </c>
      <c r="M13" s="50" t="n">
        <f aca="false">L13/K13</f>
        <v>0</v>
      </c>
      <c r="N13" s="50" t="n">
        <f aca="false">B13*E13*M13</f>
        <v>0</v>
      </c>
      <c r="O13" s="50" t="n">
        <f aca="false">N13*1.19</f>
        <v>0</v>
      </c>
    </row>
    <row r="14" s="27" customFormat="true" ht="21.95" hidden="false" customHeight="true" outlineLevel="0" collapsed="false">
      <c r="A14" s="40" t="s">
        <v>69</v>
      </c>
      <c r="B14" s="51" t="n">
        <v>1000</v>
      </c>
      <c r="C14" s="52" t="s">
        <v>65</v>
      </c>
      <c r="D14" s="57" t="s">
        <v>70</v>
      </c>
      <c r="E14" s="58" t="n">
        <v>1</v>
      </c>
      <c r="F14" s="53"/>
      <c r="G14" s="53"/>
      <c r="H14" s="56"/>
      <c r="I14" s="47"/>
      <c r="J14" s="47"/>
      <c r="K14" s="48" t="n">
        <v>1</v>
      </c>
      <c r="L14" s="49" t="n">
        <v>0</v>
      </c>
      <c r="M14" s="50" t="n">
        <f aca="false">L14/K14</f>
        <v>0</v>
      </c>
      <c r="N14" s="50" t="n">
        <f aca="false">B14*E14*M14</f>
        <v>0</v>
      </c>
      <c r="O14" s="50" t="n">
        <f aca="false">N14*1.19</f>
        <v>0</v>
      </c>
    </row>
    <row r="15" s="27" customFormat="true" ht="21.95" hidden="false" customHeight="true" outlineLevel="0" collapsed="false">
      <c r="A15" s="40" t="s">
        <v>71</v>
      </c>
      <c r="B15" s="51" t="n">
        <v>1000</v>
      </c>
      <c r="C15" s="52" t="s">
        <v>65</v>
      </c>
      <c r="D15" s="57" t="s">
        <v>72</v>
      </c>
      <c r="E15" s="58" t="n">
        <v>1</v>
      </c>
      <c r="F15" s="53"/>
      <c r="G15" s="53"/>
      <c r="H15" s="56"/>
      <c r="I15" s="47"/>
      <c r="J15" s="47"/>
      <c r="K15" s="48" t="n">
        <v>1</v>
      </c>
      <c r="L15" s="49" t="n">
        <v>0</v>
      </c>
      <c r="M15" s="50" t="n">
        <f aca="false">L15/K15</f>
        <v>0</v>
      </c>
      <c r="N15" s="50" t="n">
        <f aca="false">B15*E15*M15</f>
        <v>0</v>
      </c>
      <c r="O15" s="50" t="n">
        <f aca="false">N15*1.19</f>
        <v>0</v>
      </c>
    </row>
    <row r="16" s="27" customFormat="true" ht="21.95" hidden="false" customHeight="true" outlineLevel="0" collapsed="false">
      <c r="A16" s="40" t="s">
        <v>73</v>
      </c>
      <c r="B16" s="51" t="n">
        <v>1000</v>
      </c>
      <c r="C16" s="52" t="s">
        <v>65</v>
      </c>
      <c r="D16" s="57" t="s">
        <v>74</v>
      </c>
      <c r="E16" s="58" t="n">
        <v>1</v>
      </c>
      <c r="F16" s="53"/>
      <c r="G16" s="53"/>
      <c r="H16" s="56"/>
      <c r="I16" s="47"/>
      <c r="J16" s="47"/>
      <c r="K16" s="48" t="n">
        <v>1</v>
      </c>
      <c r="L16" s="49" t="n">
        <v>0</v>
      </c>
      <c r="M16" s="50" t="n">
        <f aca="false">L16/K16</f>
        <v>0</v>
      </c>
      <c r="N16" s="50" t="n">
        <f aca="false">B16*E16*M16</f>
        <v>0</v>
      </c>
      <c r="O16" s="50" t="n">
        <f aca="false">N16*1.19</f>
        <v>0</v>
      </c>
    </row>
    <row r="17" s="27" customFormat="true" ht="21.95" hidden="false" customHeight="true" outlineLevel="0" collapsed="false">
      <c r="A17" s="40" t="s">
        <v>75</v>
      </c>
      <c r="B17" s="51" t="n">
        <v>500</v>
      </c>
      <c r="C17" s="52" t="s">
        <v>65</v>
      </c>
      <c r="D17" s="57" t="s">
        <v>76</v>
      </c>
      <c r="E17" s="58" t="n">
        <v>4</v>
      </c>
      <c r="F17" s="53"/>
      <c r="G17" s="53" t="s">
        <v>51</v>
      </c>
      <c r="H17" s="56"/>
      <c r="I17" s="47"/>
      <c r="J17" s="47"/>
      <c r="K17" s="48" t="n">
        <v>4</v>
      </c>
      <c r="L17" s="49" t="n">
        <v>0</v>
      </c>
      <c r="M17" s="50" t="n">
        <f aca="false">L17/K17</f>
        <v>0</v>
      </c>
      <c r="N17" s="50" t="n">
        <f aca="false">B17*E17*M17</f>
        <v>0</v>
      </c>
      <c r="O17" s="50" t="n">
        <f aca="false">N17*1.19</f>
        <v>0</v>
      </c>
    </row>
    <row r="18" s="27" customFormat="true" ht="21.95" hidden="false" customHeight="true" outlineLevel="0" collapsed="false">
      <c r="A18" s="40" t="s">
        <v>77</v>
      </c>
      <c r="B18" s="51" t="n">
        <v>200</v>
      </c>
      <c r="C18" s="52" t="s">
        <v>78</v>
      </c>
      <c r="D18" s="57" t="s">
        <v>66</v>
      </c>
      <c r="E18" s="58" t="n">
        <v>1</v>
      </c>
      <c r="F18" s="53"/>
      <c r="G18" s="53" t="s">
        <v>51</v>
      </c>
      <c r="H18" s="56"/>
      <c r="I18" s="47"/>
      <c r="J18" s="47"/>
      <c r="K18" s="48" t="n">
        <v>1</v>
      </c>
      <c r="L18" s="49" t="n">
        <v>0</v>
      </c>
      <c r="M18" s="50" t="n">
        <f aca="false">L18/K18</f>
        <v>0</v>
      </c>
      <c r="N18" s="50" t="n">
        <f aca="false">B18*E18*M18</f>
        <v>0</v>
      </c>
      <c r="O18" s="50" t="n">
        <f aca="false">N18*1.19</f>
        <v>0</v>
      </c>
    </row>
    <row r="19" s="27" customFormat="true" ht="21.95" hidden="false" customHeight="true" outlineLevel="0" collapsed="false">
      <c r="A19" s="40" t="s">
        <v>79</v>
      </c>
      <c r="B19" s="51" t="n">
        <v>200</v>
      </c>
      <c r="C19" s="52" t="s">
        <v>78</v>
      </c>
      <c r="D19" s="59" t="s">
        <v>68</v>
      </c>
      <c r="E19" s="58" t="n">
        <v>1</v>
      </c>
      <c r="F19" s="53"/>
      <c r="G19" s="53"/>
      <c r="H19" s="56"/>
      <c r="I19" s="47"/>
      <c r="J19" s="47"/>
      <c r="K19" s="48" t="n">
        <v>1</v>
      </c>
      <c r="L19" s="49" t="n">
        <v>0</v>
      </c>
      <c r="M19" s="50" t="n">
        <f aca="false">L19/K19</f>
        <v>0</v>
      </c>
      <c r="N19" s="50" t="n">
        <f aca="false">B19*E19*M19</f>
        <v>0</v>
      </c>
      <c r="O19" s="50" t="n">
        <f aca="false">N19*1.19</f>
        <v>0</v>
      </c>
    </row>
    <row r="20" s="27" customFormat="true" ht="21.95" hidden="false" customHeight="true" outlineLevel="0" collapsed="false">
      <c r="A20" s="40" t="s">
        <v>80</v>
      </c>
      <c r="B20" s="51" t="n">
        <v>200</v>
      </c>
      <c r="C20" s="52" t="s">
        <v>78</v>
      </c>
      <c r="D20" s="57" t="s">
        <v>70</v>
      </c>
      <c r="E20" s="58" t="n">
        <v>1</v>
      </c>
      <c r="F20" s="53"/>
      <c r="G20" s="53"/>
      <c r="H20" s="56"/>
      <c r="I20" s="47"/>
      <c r="J20" s="47"/>
      <c r="K20" s="48" t="n">
        <v>1</v>
      </c>
      <c r="L20" s="49" t="n">
        <v>0</v>
      </c>
      <c r="M20" s="50" t="n">
        <f aca="false">L20/K20</f>
        <v>0</v>
      </c>
      <c r="N20" s="50" t="n">
        <f aca="false">B20*E20*M20</f>
        <v>0</v>
      </c>
      <c r="O20" s="50" t="n">
        <f aca="false">N20*1.19</f>
        <v>0</v>
      </c>
    </row>
    <row r="21" s="27" customFormat="true" ht="21.95" hidden="false" customHeight="true" outlineLevel="0" collapsed="false">
      <c r="A21" s="40" t="s">
        <v>81</v>
      </c>
      <c r="B21" s="51" t="n">
        <v>200</v>
      </c>
      <c r="C21" s="52" t="s">
        <v>78</v>
      </c>
      <c r="D21" s="57" t="s">
        <v>72</v>
      </c>
      <c r="E21" s="58" t="n">
        <v>1</v>
      </c>
      <c r="F21" s="53"/>
      <c r="G21" s="53"/>
      <c r="H21" s="56"/>
      <c r="I21" s="47"/>
      <c r="J21" s="47"/>
      <c r="K21" s="48" t="n">
        <v>1</v>
      </c>
      <c r="L21" s="49" t="n">
        <v>0</v>
      </c>
      <c r="M21" s="50" t="n">
        <f aca="false">L21/K21</f>
        <v>0</v>
      </c>
      <c r="N21" s="50" t="n">
        <f aca="false">B21*E21*M21</f>
        <v>0</v>
      </c>
      <c r="O21" s="50" t="n">
        <f aca="false">N21*1.19</f>
        <v>0</v>
      </c>
    </row>
    <row r="22" s="27" customFormat="true" ht="21.95" hidden="false" customHeight="true" outlineLevel="0" collapsed="false">
      <c r="A22" s="40" t="s">
        <v>82</v>
      </c>
      <c r="B22" s="51" t="n">
        <v>200</v>
      </c>
      <c r="C22" s="52" t="s">
        <v>78</v>
      </c>
      <c r="D22" s="57" t="s">
        <v>74</v>
      </c>
      <c r="E22" s="58" t="n">
        <v>1</v>
      </c>
      <c r="F22" s="53"/>
      <c r="G22" s="53"/>
      <c r="H22" s="56"/>
      <c r="I22" s="47"/>
      <c r="J22" s="47"/>
      <c r="K22" s="48" t="n">
        <v>1</v>
      </c>
      <c r="L22" s="49" t="n">
        <v>0</v>
      </c>
      <c r="M22" s="50" t="n">
        <f aca="false">L22/K22</f>
        <v>0</v>
      </c>
      <c r="N22" s="50" t="n">
        <f aca="false">B22*E22*M22</f>
        <v>0</v>
      </c>
      <c r="O22" s="50" t="n">
        <f aca="false">N22*1.19</f>
        <v>0</v>
      </c>
    </row>
    <row r="23" s="27" customFormat="true" ht="21.95" hidden="false" customHeight="true" outlineLevel="0" collapsed="false">
      <c r="A23" s="40" t="s">
        <v>83</v>
      </c>
      <c r="B23" s="51" t="n">
        <v>200</v>
      </c>
      <c r="C23" s="60" t="s">
        <v>84</v>
      </c>
      <c r="D23" s="57" t="s">
        <v>85</v>
      </c>
      <c r="E23" s="58" t="n">
        <v>1</v>
      </c>
      <c r="F23" s="53" t="s">
        <v>51</v>
      </c>
      <c r="G23" s="53"/>
      <c r="H23" s="56"/>
      <c r="I23" s="47"/>
      <c r="J23" s="47"/>
      <c r="K23" s="48" t="n">
        <v>1</v>
      </c>
      <c r="L23" s="49" t="n">
        <v>0</v>
      </c>
      <c r="M23" s="50" t="n">
        <f aca="false">L23/K23</f>
        <v>0</v>
      </c>
      <c r="N23" s="50" t="n">
        <f aca="false">B23*E23*M23</f>
        <v>0</v>
      </c>
      <c r="O23" s="50" t="n">
        <f aca="false">N23*1.19</f>
        <v>0</v>
      </c>
    </row>
    <row r="24" s="27" customFormat="true" ht="21.95" hidden="false" customHeight="true" outlineLevel="0" collapsed="false">
      <c r="A24" s="40" t="s">
        <v>86</v>
      </c>
      <c r="B24" s="51" t="n">
        <v>100</v>
      </c>
      <c r="C24" s="60" t="s">
        <v>84</v>
      </c>
      <c r="D24" s="57" t="s">
        <v>70</v>
      </c>
      <c r="E24" s="58" t="n">
        <v>1</v>
      </c>
      <c r="F24" s="53"/>
      <c r="G24" s="53"/>
      <c r="H24" s="56"/>
      <c r="I24" s="47"/>
      <c r="J24" s="47"/>
      <c r="K24" s="48" t="n">
        <v>1</v>
      </c>
      <c r="L24" s="49" t="n">
        <v>0</v>
      </c>
      <c r="M24" s="50" t="n">
        <f aca="false">L24/K24</f>
        <v>0</v>
      </c>
      <c r="N24" s="50" t="n">
        <f aca="false">B24*E24*M24</f>
        <v>0</v>
      </c>
      <c r="O24" s="50" t="n">
        <f aca="false">N24*1.19</f>
        <v>0</v>
      </c>
    </row>
    <row r="25" s="27" customFormat="true" ht="21.95" hidden="false" customHeight="true" outlineLevel="0" collapsed="false">
      <c r="A25" s="40" t="s">
        <v>87</v>
      </c>
      <c r="B25" s="51" t="n">
        <v>200</v>
      </c>
      <c r="C25" s="60" t="s">
        <v>84</v>
      </c>
      <c r="D25" s="57" t="s">
        <v>88</v>
      </c>
      <c r="E25" s="58" t="n">
        <v>1</v>
      </c>
      <c r="F25" s="53"/>
      <c r="G25" s="53"/>
      <c r="H25" s="56"/>
      <c r="I25" s="47"/>
      <c r="J25" s="47"/>
      <c r="K25" s="48" t="n">
        <v>1</v>
      </c>
      <c r="L25" s="49" t="n">
        <v>0</v>
      </c>
      <c r="M25" s="50" t="n">
        <f aca="false">L25/K25</f>
        <v>0</v>
      </c>
      <c r="N25" s="50" t="n">
        <f aca="false">B25*E25*M25</f>
        <v>0</v>
      </c>
      <c r="O25" s="50" t="n">
        <f aca="false">N25*1.19</f>
        <v>0</v>
      </c>
    </row>
    <row r="26" s="27" customFormat="true" ht="21.95" hidden="false" customHeight="true" outlineLevel="0" collapsed="false">
      <c r="A26" s="40" t="s">
        <v>89</v>
      </c>
      <c r="B26" s="51" t="n">
        <v>100</v>
      </c>
      <c r="C26" s="60" t="s">
        <v>84</v>
      </c>
      <c r="D26" s="57" t="s">
        <v>68</v>
      </c>
      <c r="E26" s="58" t="n">
        <v>1</v>
      </c>
      <c r="F26" s="53"/>
      <c r="G26" s="53"/>
      <c r="H26" s="56"/>
      <c r="I26" s="47"/>
      <c r="J26" s="47"/>
      <c r="K26" s="48" t="n">
        <v>1</v>
      </c>
      <c r="L26" s="49" t="n">
        <v>0</v>
      </c>
      <c r="M26" s="50" t="n">
        <f aca="false">L26/K26</f>
        <v>0</v>
      </c>
      <c r="N26" s="50" t="n">
        <f aca="false">B26*E26*M26</f>
        <v>0</v>
      </c>
      <c r="O26" s="50" t="n">
        <f aca="false">N26*1.19</f>
        <v>0</v>
      </c>
    </row>
    <row r="27" s="27" customFormat="true" ht="21.95" hidden="false" customHeight="true" outlineLevel="0" collapsed="false">
      <c r="A27" s="40" t="s">
        <v>90</v>
      </c>
      <c r="B27" s="51" t="n">
        <v>100</v>
      </c>
      <c r="C27" s="60" t="s">
        <v>91</v>
      </c>
      <c r="D27" s="57" t="s">
        <v>85</v>
      </c>
      <c r="E27" s="58" t="n">
        <v>1</v>
      </c>
      <c r="F27" s="53"/>
      <c r="G27" s="53"/>
      <c r="H27" s="56"/>
      <c r="I27" s="47"/>
      <c r="J27" s="47"/>
      <c r="K27" s="48" t="n">
        <v>1</v>
      </c>
      <c r="L27" s="49" t="n">
        <v>0</v>
      </c>
      <c r="M27" s="50" t="n">
        <f aca="false">L27/K27</f>
        <v>0</v>
      </c>
      <c r="N27" s="50" t="n">
        <f aca="false">B27*E27*M27</f>
        <v>0</v>
      </c>
      <c r="O27" s="50" t="n">
        <f aca="false">N27*1.19</f>
        <v>0</v>
      </c>
    </row>
    <row r="28" s="27" customFormat="true" ht="21.95" hidden="false" customHeight="true" outlineLevel="0" collapsed="false">
      <c r="A28" s="40" t="s">
        <v>92</v>
      </c>
      <c r="B28" s="51" t="n">
        <v>100</v>
      </c>
      <c r="C28" s="60" t="s">
        <v>91</v>
      </c>
      <c r="D28" s="57" t="s">
        <v>70</v>
      </c>
      <c r="E28" s="58" t="n">
        <v>1</v>
      </c>
      <c r="F28" s="53"/>
      <c r="G28" s="53"/>
      <c r="H28" s="56"/>
      <c r="I28" s="47"/>
      <c r="J28" s="47"/>
      <c r="K28" s="48" t="n">
        <v>1</v>
      </c>
      <c r="L28" s="49" t="n">
        <v>0</v>
      </c>
      <c r="M28" s="50" t="n">
        <f aca="false">L28/K28</f>
        <v>0</v>
      </c>
      <c r="N28" s="50" t="n">
        <f aca="false">B28*E28*M28</f>
        <v>0</v>
      </c>
      <c r="O28" s="50" t="n">
        <f aca="false">N28*1.19</f>
        <v>0</v>
      </c>
    </row>
    <row r="29" s="27" customFormat="true" ht="21.95" hidden="false" customHeight="true" outlineLevel="0" collapsed="false">
      <c r="A29" s="40" t="s">
        <v>93</v>
      </c>
      <c r="B29" s="51" t="n">
        <v>100</v>
      </c>
      <c r="C29" s="60" t="s">
        <v>91</v>
      </c>
      <c r="D29" s="57" t="s">
        <v>88</v>
      </c>
      <c r="E29" s="58" t="n">
        <v>1</v>
      </c>
      <c r="F29" s="53"/>
      <c r="G29" s="53"/>
      <c r="H29" s="56"/>
      <c r="I29" s="47"/>
      <c r="J29" s="47"/>
      <c r="K29" s="48" t="n">
        <v>1</v>
      </c>
      <c r="L29" s="49" t="n">
        <v>0</v>
      </c>
      <c r="M29" s="50" t="n">
        <f aca="false">L29/K29</f>
        <v>0</v>
      </c>
      <c r="N29" s="50" t="n">
        <f aca="false">B29*E29*M29</f>
        <v>0</v>
      </c>
      <c r="O29" s="50" t="n">
        <f aca="false">N29*1.19</f>
        <v>0</v>
      </c>
    </row>
    <row r="30" s="27" customFormat="true" ht="21.95" hidden="false" customHeight="true" outlineLevel="0" collapsed="false">
      <c r="A30" s="40" t="s">
        <v>94</v>
      </c>
      <c r="B30" s="51" t="n">
        <v>100</v>
      </c>
      <c r="C30" s="60" t="s">
        <v>91</v>
      </c>
      <c r="D30" s="57" t="s">
        <v>68</v>
      </c>
      <c r="E30" s="58" t="n">
        <v>1</v>
      </c>
      <c r="F30" s="53"/>
      <c r="G30" s="53"/>
      <c r="H30" s="56"/>
      <c r="I30" s="47"/>
      <c r="J30" s="47"/>
      <c r="K30" s="48" t="n">
        <v>1</v>
      </c>
      <c r="L30" s="49" t="n">
        <v>0</v>
      </c>
      <c r="M30" s="50" t="n">
        <f aca="false">L30/K30</f>
        <v>0</v>
      </c>
      <c r="N30" s="50" t="n">
        <f aca="false">B30*E30*M30</f>
        <v>0</v>
      </c>
      <c r="O30" s="50" t="n">
        <f aca="false">N30*1.19</f>
        <v>0</v>
      </c>
    </row>
    <row r="31" s="27" customFormat="true" ht="21.95" hidden="false" customHeight="true" outlineLevel="0" collapsed="false">
      <c r="A31" s="40" t="s">
        <v>95</v>
      </c>
      <c r="B31" s="51" t="n">
        <v>250</v>
      </c>
      <c r="C31" s="60" t="s">
        <v>96</v>
      </c>
      <c r="D31" s="57" t="s">
        <v>85</v>
      </c>
      <c r="E31" s="58" t="n">
        <v>1</v>
      </c>
      <c r="F31" s="53"/>
      <c r="G31" s="53"/>
      <c r="H31" s="56"/>
      <c r="I31" s="47"/>
      <c r="J31" s="47"/>
      <c r="K31" s="48" t="n">
        <v>1</v>
      </c>
      <c r="L31" s="49" t="n">
        <v>0</v>
      </c>
      <c r="M31" s="50" t="n">
        <f aca="false">L31/K31</f>
        <v>0</v>
      </c>
      <c r="N31" s="50" t="n">
        <f aca="false">B31*E31*M31</f>
        <v>0</v>
      </c>
      <c r="O31" s="50" t="n">
        <f aca="false">N31*1.19</f>
        <v>0</v>
      </c>
    </row>
    <row r="32" s="27" customFormat="true" ht="21.95" hidden="false" customHeight="true" outlineLevel="0" collapsed="false">
      <c r="A32" s="40" t="s">
        <v>97</v>
      </c>
      <c r="B32" s="51" t="n">
        <v>250</v>
      </c>
      <c r="C32" s="60" t="s">
        <v>96</v>
      </c>
      <c r="D32" s="57" t="s">
        <v>70</v>
      </c>
      <c r="E32" s="58" t="n">
        <v>1</v>
      </c>
      <c r="F32" s="53"/>
      <c r="G32" s="53"/>
      <c r="H32" s="56"/>
      <c r="I32" s="47"/>
      <c r="J32" s="47"/>
      <c r="K32" s="48" t="n">
        <v>1</v>
      </c>
      <c r="L32" s="49" t="n">
        <v>0</v>
      </c>
      <c r="M32" s="50" t="n">
        <f aca="false">L32/K32</f>
        <v>0</v>
      </c>
      <c r="N32" s="50" t="n">
        <f aca="false">B32*E32*M32</f>
        <v>0</v>
      </c>
      <c r="O32" s="50" t="n">
        <f aca="false">N32*1.19</f>
        <v>0</v>
      </c>
    </row>
    <row r="33" s="27" customFormat="true" ht="21.95" hidden="false" customHeight="true" outlineLevel="0" collapsed="false">
      <c r="A33" s="40" t="s">
        <v>98</v>
      </c>
      <c r="B33" s="51" t="n">
        <v>250</v>
      </c>
      <c r="C33" s="60" t="s">
        <v>96</v>
      </c>
      <c r="D33" s="57" t="s">
        <v>88</v>
      </c>
      <c r="E33" s="58" t="n">
        <v>1</v>
      </c>
      <c r="F33" s="53"/>
      <c r="G33" s="53"/>
      <c r="H33" s="56"/>
      <c r="I33" s="47"/>
      <c r="J33" s="47"/>
      <c r="K33" s="48" t="n">
        <v>1</v>
      </c>
      <c r="L33" s="49" t="n">
        <v>0</v>
      </c>
      <c r="M33" s="50" t="n">
        <f aca="false">L33/K33</f>
        <v>0</v>
      </c>
      <c r="N33" s="50" t="n">
        <f aca="false">B33*E33*M33</f>
        <v>0</v>
      </c>
      <c r="O33" s="50" t="n">
        <f aca="false">N33*1.19</f>
        <v>0</v>
      </c>
    </row>
    <row r="34" s="27" customFormat="true" ht="21.95" hidden="false" customHeight="true" outlineLevel="0" collapsed="false">
      <c r="A34" s="40" t="s">
        <v>99</v>
      </c>
      <c r="B34" s="51" t="n">
        <v>250</v>
      </c>
      <c r="C34" s="60" t="s">
        <v>96</v>
      </c>
      <c r="D34" s="57" t="s">
        <v>68</v>
      </c>
      <c r="E34" s="58" t="n">
        <v>1</v>
      </c>
      <c r="F34" s="53"/>
      <c r="G34" s="53"/>
      <c r="H34" s="56"/>
      <c r="I34" s="47"/>
      <c r="J34" s="47"/>
      <c r="K34" s="48" t="n">
        <v>1</v>
      </c>
      <c r="L34" s="49" t="n">
        <v>0</v>
      </c>
      <c r="M34" s="50" t="n">
        <f aca="false">L34/K34</f>
        <v>0</v>
      </c>
      <c r="N34" s="50" t="n">
        <f aca="false">B34*E34*M34</f>
        <v>0</v>
      </c>
      <c r="O34" s="50" t="n">
        <f aca="false">N34*1.19</f>
        <v>0</v>
      </c>
    </row>
    <row r="35" s="27" customFormat="true" ht="21.95" hidden="false" customHeight="true" outlineLevel="0" collapsed="false">
      <c r="A35" s="40" t="s">
        <v>100</v>
      </c>
      <c r="B35" s="51" t="n">
        <v>500</v>
      </c>
      <c r="C35" s="57" t="s">
        <v>101</v>
      </c>
      <c r="D35" s="57" t="s">
        <v>85</v>
      </c>
      <c r="E35" s="58" t="n">
        <v>1</v>
      </c>
      <c r="F35" s="53" t="s">
        <v>51</v>
      </c>
      <c r="G35" s="53"/>
      <c r="H35" s="56"/>
      <c r="I35" s="47"/>
      <c r="J35" s="47"/>
      <c r="K35" s="48" t="n">
        <v>1</v>
      </c>
      <c r="L35" s="49" t="n">
        <v>0</v>
      </c>
      <c r="M35" s="50" t="n">
        <f aca="false">L35/K35</f>
        <v>0</v>
      </c>
      <c r="N35" s="50" t="n">
        <f aca="false">B35*E35*M35</f>
        <v>0</v>
      </c>
      <c r="O35" s="50" t="n">
        <f aca="false">N35*1.19</f>
        <v>0</v>
      </c>
    </row>
    <row r="36" s="27" customFormat="true" ht="21.95" hidden="false" customHeight="true" outlineLevel="0" collapsed="false">
      <c r="A36" s="40" t="s">
        <v>102</v>
      </c>
      <c r="B36" s="51" t="n">
        <v>500</v>
      </c>
      <c r="C36" s="57" t="s">
        <v>101</v>
      </c>
      <c r="D36" s="57" t="s">
        <v>88</v>
      </c>
      <c r="E36" s="58" t="n">
        <v>1</v>
      </c>
      <c r="F36" s="53"/>
      <c r="G36" s="53"/>
      <c r="H36" s="56"/>
      <c r="I36" s="47"/>
      <c r="J36" s="47"/>
      <c r="K36" s="48" t="n">
        <v>1</v>
      </c>
      <c r="L36" s="49" t="n">
        <v>0</v>
      </c>
      <c r="M36" s="50" t="n">
        <f aca="false">L36/K36</f>
        <v>0</v>
      </c>
      <c r="N36" s="50" t="n">
        <f aca="false">B36*E36*M36</f>
        <v>0</v>
      </c>
      <c r="O36" s="50" t="n">
        <f aca="false">N36*1.19</f>
        <v>0</v>
      </c>
    </row>
    <row r="37" s="27" customFormat="true" ht="21.95" hidden="false" customHeight="true" outlineLevel="0" collapsed="false">
      <c r="A37" s="40" t="s">
        <v>103</v>
      </c>
      <c r="B37" s="51" t="n">
        <v>500</v>
      </c>
      <c r="C37" s="57" t="s">
        <v>101</v>
      </c>
      <c r="D37" s="57" t="s">
        <v>70</v>
      </c>
      <c r="E37" s="58" t="n">
        <v>1</v>
      </c>
      <c r="F37" s="53"/>
      <c r="G37" s="53"/>
      <c r="H37" s="56"/>
      <c r="I37" s="47"/>
      <c r="J37" s="47"/>
      <c r="K37" s="48" t="n">
        <v>1</v>
      </c>
      <c r="L37" s="49" t="n">
        <v>0</v>
      </c>
      <c r="M37" s="50" t="n">
        <f aca="false">L37/K37</f>
        <v>0</v>
      </c>
      <c r="N37" s="50" t="n">
        <f aca="false">B37*E37*M37</f>
        <v>0</v>
      </c>
      <c r="O37" s="50" t="n">
        <f aca="false">N37*1.19</f>
        <v>0</v>
      </c>
    </row>
    <row r="38" s="27" customFormat="true" ht="21.95" hidden="false" customHeight="true" outlineLevel="0" collapsed="false">
      <c r="A38" s="40" t="s">
        <v>104</v>
      </c>
      <c r="B38" s="51" t="n">
        <v>250</v>
      </c>
      <c r="C38" s="52" t="s">
        <v>105</v>
      </c>
      <c r="D38" s="57" t="s">
        <v>85</v>
      </c>
      <c r="E38" s="58" t="n">
        <v>1</v>
      </c>
      <c r="F38" s="53"/>
      <c r="G38" s="53"/>
      <c r="H38" s="56"/>
      <c r="I38" s="47"/>
      <c r="J38" s="47"/>
      <c r="K38" s="48" t="n">
        <v>1</v>
      </c>
      <c r="L38" s="49" t="n">
        <v>0</v>
      </c>
      <c r="M38" s="50" t="n">
        <f aca="false">L38/K38</f>
        <v>0</v>
      </c>
      <c r="N38" s="50" t="n">
        <f aca="false">B38*E38*M38</f>
        <v>0</v>
      </c>
      <c r="O38" s="50" t="n">
        <f aca="false">N38*1.19</f>
        <v>0</v>
      </c>
    </row>
    <row r="39" s="27" customFormat="true" ht="21.95" hidden="false" customHeight="true" outlineLevel="0" collapsed="false">
      <c r="A39" s="40" t="s">
        <v>106</v>
      </c>
      <c r="B39" s="51" t="n">
        <v>250</v>
      </c>
      <c r="C39" s="52" t="s">
        <v>105</v>
      </c>
      <c r="D39" s="57" t="s">
        <v>88</v>
      </c>
      <c r="E39" s="58" t="n">
        <v>1</v>
      </c>
      <c r="F39" s="53"/>
      <c r="G39" s="53"/>
      <c r="H39" s="56"/>
      <c r="I39" s="47"/>
      <c r="J39" s="47"/>
      <c r="K39" s="48" t="n">
        <v>1</v>
      </c>
      <c r="L39" s="49" t="n">
        <v>0</v>
      </c>
      <c r="M39" s="50" t="n">
        <f aca="false">L39/K39</f>
        <v>0</v>
      </c>
      <c r="N39" s="50" t="n">
        <f aca="false">B39*E39*M39</f>
        <v>0</v>
      </c>
      <c r="O39" s="50" t="n">
        <f aca="false">N39*1.19</f>
        <v>0</v>
      </c>
    </row>
    <row r="40" s="27" customFormat="true" ht="21.95" hidden="false" customHeight="true" outlineLevel="0" collapsed="false">
      <c r="A40" s="40" t="s">
        <v>107</v>
      </c>
      <c r="B40" s="51" t="n">
        <v>250</v>
      </c>
      <c r="C40" s="52" t="s">
        <v>105</v>
      </c>
      <c r="D40" s="57" t="s">
        <v>70</v>
      </c>
      <c r="E40" s="58" t="n">
        <v>1</v>
      </c>
      <c r="F40" s="53"/>
      <c r="G40" s="53"/>
      <c r="H40" s="56"/>
      <c r="I40" s="47"/>
      <c r="J40" s="47"/>
      <c r="K40" s="48" t="n">
        <v>1</v>
      </c>
      <c r="L40" s="49" t="n">
        <v>0</v>
      </c>
      <c r="M40" s="50" t="n">
        <f aca="false">L40/K40</f>
        <v>0</v>
      </c>
      <c r="N40" s="50" t="n">
        <f aca="false">B40*E40*M40</f>
        <v>0</v>
      </c>
      <c r="O40" s="50" t="n">
        <f aca="false">N40*1.19</f>
        <v>0</v>
      </c>
    </row>
    <row r="41" s="27" customFormat="true" ht="21.95" hidden="false" customHeight="true" outlineLevel="0" collapsed="false">
      <c r="A41" s="40" t="s">
        <v>108</v>
      </c>
      <c r="B41" s="51" t="n">
        <v>1500</v>
      </c>
      <c r="C41" s="57" t="s">
        <v>109</v>
      </c>
      <c r="D41" s="57" t="s">
        <v>85</v>
      </c>
      <c r="E41" s="58" t="n">
        <v>1</v>
      </c>
      <c r="F41" s="53" t="s">
        <v>51</v>
      </c>
      <c r="G41" s="53"/>
      <c r="H41" s="56"/>
      <c r="I41" s="47"/>
      <c r="J41" s="47"/>
      <c r="K41" s="48" t="n">
        <v>1</v>
      </c>
      <c r="L41" s="49" t="n">
        <v>0</v>
      </c>
      <c r="M41" s="50" t="n">
        <f aca="false">L41/K41</f>
        <v>0</v>
      </c>
      <c r="N41" s="50" t="n">
        <f aca="false">B41*E41*M41</f>
        <v>0</v>
      </c>
      <c r="O41" s="50" t="n">
        <f aca="false">N41*1.19</f>
        <v>0</v>
      </c>
    </row>
    <row r="42" s="27" customFormat="true" ht="21.95" hidden="false" customHeight="true" outlineLevel="0" collapsed="false">
      <c r="A42" s="40" t="s">
        <v>110</v>
      </c>
      <c r="B42" s="51" t="n">
        <v>500</v>
      </c>
      <c r="C42" s="57" t="s">
        <v>109</v>
      </c>
      <c r="D42" s="57" t="s">
        <v>70</v>
      </c>
      <c r="E42" s="58" t="n">
        <v>1</v>
      </c>
      <c r="F42" s="53"/>
      <c r="G42" s="53"/>
      <c r="H42" s="56"/>
      <c r="I42" s="47"/>
      <c r="J42" s="47"/>
      <c r="K42" s="48" t="n">
        <v>1</v>
      </c>
      <c r="L42" s="49" t="n">
        <v>0</v>
      </c>
      <c r="M42" s="50" t="n">
        <f aca="false">L42/K42</f>
        <v>0</v>
      </c>
      <c r="N42" s="50" t="n">
        <f aca="false">B42*E42*M42</f>
        <v>0</v>
      </c>
      <c r="O42" s="50" t="n">
        <f aca="false">N42*1.19</f>
        <v>0</v>
      </c>
    </row>
    <row r="43" s="27" customFormat="true" ht="21.95" hidden="false" customHeight="true" outlineLevel="0" collapsed="false">
      <c r="A43" s="40" t="s">
        <v>111</v>
      </c>
      <c r="B43" s="51" t="n">
        <v>1500</v>
      </c>
      <c r="C43" s="57" t="s">
        <v>109</v>
      </c>
      <c r="D43" s="57" t="s">
        <v>88</v>
      </c>
      <c r="E43" s="58" t="n">
        <v>1</v>
      </c>
      <c r="F43" s="53"/>
      <c r="G43" s="53"/>
      <c r="H43" s="56"/>
      <c r="I43" s="47"/>
      <c r="J43" s="47"/>
      <c r="K43" s="48" t="n">
        <v>1</v>
      </c>
      <c r="L43" s="49" t="n">
        <v>0</v>
      </c>
      <c r="M43" s="50" t="n">
        <f aca="false">L43/K43</f>
        <v>0</v>
      </c>
      <c r="N43" s="50" t="n">
        <f aca="false">B43*E43*M43</f>
        <v>0</v>
      </c>
      <c r="O43" s="50" t="n">
        <f aca="false">N43*1.19</f>
        <v>0</v>
      </c>
    </row>
    <row r="44" s="27" customFormat="true" ht="21.95" hidden="false" customHeight="true" outlineLevel="0" collapsed="false">
      <c r="A44" s="40" t="s">
        <v>112</v>
      </c>
      <c r="B44" s="51" t="n">
        <v>100</v>
      </c>
      <c r="C44" s="57" t="s">
        <v>109</v>
      </c>
      <c r="D44" s="57" t="s">
        <v>68</v>
      </c>
      <c r="E44" s="58" t="n">
        <v>1</v>
      </c>
      <c r="F44" s="53"/>
      <c r="G44" s="53"/>
      <c r="H44" s="56"/>
      <c r="I44" s="47"/>
      <c r="J44" s="47"/>
      <c r="K44" s="48" t="n">
        <v>1</v>
      </c>
      <c r="L44" s="49" t="n">
        <v>0</v>
      </c>
      <c r="M44" s="50" t="n">
        <f aca="false">L44/K44</f>
        <v>0</v>
      </c>
      <c r="N44" s="50" t="n">
        <f aca="false">B44*E44*M44</f>
        <v>0</v>
      </c>
      <c r="O44" s="50" t="n">
        <f aca="false">N44*1.19</f>
        <v>0</v>
      </c>
    </row>
    <row r="45" s="27" customFormat="true" ht="21.95" hidden="false" customHeight="true" outlineLevel="0" collapsed="false">
      <c r="A45" s="40" t="s">
        <v>113</v>
      </c>
      <c r="B45" s="51" t="n">
        <v>250</v>
      </c>
      <c r="C45" s="60" t="s">
        <v>114</v>
      </c>
      <c r="D45" s="57" t="s">
        <v>85</v>
      </c>
      <c r="E45" s="58" t="n">
        <v>1</v>
      </c>
      <c r="F45" s="53"/>
      <c r="G45" s="53"/>
      <c r="H45" s="56"/>
      <c r="I45" s="47"/>
      <c r="J45" s="47"/>
      <c r="K45" s="48" t="n">
        <v>1</v>
      </c>
      <c r="L45" s="49" t="n">
        <v>0</v>
      </c>
      <c r="M45" s="50" t="n">
        <f aca="false">L45/K45</f>
        <v>0</v>
      </c>
      <c r="N45" s="50" t="n">
        <f aca="false">B45*E45*M45</f>
        <v>0</v>
      </c>
      <c r="O45" s="50" t="n">
        <f aca="false">N45*1.19</f>
        <v>0</v>
      </c>
    </row>
    <row r="46" s="27" customFormat="true" ht="21.95" hidden="false" customHeight="true" outlineLevel="0" collapsed="false">
      <c r="A46" s="40" t="s">
        <v>115</v>
      </c>
      <c r="B46" s="51" t="n">
        <v>500</v>
      </c>
      <c r="C46" s="60" t="s">
        <v>114</v>
      </c>
      <c r="D46" s="57" t="s">
        <v>70</v>
      </c>
      <c r="E46" s="58" t="n">
        <v>1</v>
      </c>
      <c r="F46" s="53"/>
      <c r="G46" s="53"/>
      <c r="H46" s="56"/>
      <c r="I46" s="47"/>
      <c r="J46" s="47"/>
      <c r="K46" s="48" t="n">
        <v>1</v>
      </c>
      <c r="L46" s="49" t="n">
        <v>0</v>
      </c>
      <c r="M46" s="50" t="n">
        <f aca="false">L46/K46</f>
        <v>0</v>
      </c>
      <c r="N46" s="50" t="n">
        <f aca="false">B46*E46*M46</f>
        <v>0</v>
      </c>
      <c r="O46" s="50" t="n">
        <f aca="false">N46*1.19</f>
        <v>0</v>
      </c>
    </row>
    <row r="47" s="27" customFormat="true" ht="21.95" hidden="false" customHeight="true" outlineLevel="0" collapsed="false">
      <c r="A47" s="40" t="s">
        <v>116</v>
      </c>
      <c r="B47" s="51" t="n">
        <v>500</v>
      </c>
      <c r="C47" s="60" t="s">
        <v>114</v>
      </c>
      <c r="D47" s="57" t="s">
        <v>88</v>
      </c>
      <c r="E47" s="58" t="n">
        <v>1</v>
      </c>
      <c r="F47" s="53"/>
      <c r="G47" s="53"/>
      <c r="H47" s="56"/>
      <c r="I47" s="47"/>
      <c r="J47" s="47"/>
      <c r="K47" s="48" t="n">
        <v>1</v>
      </c>
      <c r="L47" s="49" t="n">
        <v>0</v>
      </c>
      <c r="M47" s="50" t="n">
        <f aca="false">L47/K47</f>
        <v>0</v>
      </c>
      <c r="N47" s="50" t="n">
        <f aca="false">B47*E47*M47</f>
        <v>0</v>
      </c>
      <c r="O47" s="50" t="n">
        <f aca="false">N47*1.19</f>
        <v>0</v>
      </c>
    </row>
    <row r="48" s="27" customFormat="true" ht="21.95" hidden="false" customHeight="true" outlineLevel="0" collapsed="false">
      <c r="A48" s="40" t="s">
        <v>117</v>
      </c>
      <c r="B48" s="51" t="n">
        <v>150</v>
      </c>
      <c r="C48" s="60" t="s">
        <v>114</v>
      </c>
      <c r="D48" s="57" t="s">
        <v>68</v>
      </c>
      <c r="E48" s="58" t="n">
        <v>1</v>
      </c>
      <c r="F48" s="53"/>
      <c r="G48" s="53"/>
      <c r="H48" s="56"/>
      <c r="I48" s="47"/>
      <c r="J48" s="47"/>
      <c r="K48" s="48" t="n">
        <v>1</v>
      </c>
      <c r="L48" s="49" t="n">
        <v>0</v>
      </c>
      <c r="M48" s="50" t="n">
        <f aca="false">L48/K48</f>
        <v>0</v>
      </c>
      <c r="N48" s="50" t="n">
        <f aca="false">B48*E48*M48</f>
        <v>0</v>
      </c>
      <c r="O48" s="50" t="n">
        <f aca="false">N48*1.19</f>
        <v>0</v>
      </c>
    </row>
    <row r="49" s="27" customFormat="true" ht="21.95" hidden="false" customHeight="true" outlineLevel="0" collapsed="false">
      <c r="A49" s="40" t="s">
        <v>118</v>
      </c>
      <c r="B49" s="61" t="n">
        <v>200</v>
      </c>
      <c r="C49" s="52" t="s">
        <v>119</v>
      </c>
      <c r="D49" s="57" t="s">
        <v>85</v>
      </c>
      <c r="E49" s="58" t="n">
        <v>1</v>
      </c>
      <c r="F49" s="53"/>
      <c r="G49" s="53"/>
      <c r="H49" s="56"/>
      <c r="I49" s="47"/>
      <c r="J49" s="47"/>
      <c r="K49" s="48" t="n">
        <v>1</v>
      </c>
      <c r="L49" s="49" t="n">
        <v>0</v>
      </c>
      <c r="M49" s="50" t="n">
        <f aca="false">L49/K49</f>
        <v>0</v>
      </c>
      <c r="N49" s="50" t="n">
        <f aca="false">B49*E49*M49</f>
        <v>0</v>
      </c>
      <c r="O49" s="50" t="n">
        <f aca="false">N49*1.19</f>
        <v>0</v>
      </c>
    </row>
    <row r="50" s="27" customFormat="true" ht="21.95" hidden="false" customHeight="true" outlineLevel="0" collapsed="false">
      <c r="A50" s="40" t="s">
        <v>120</v>
      </c>
      <c r="B50" s="51" t="n">
        <v>200</v>
      </c>
      <c r="C50" s="52" t="s">
        <v>119</v>
      </c>
      <c r="D50" s="57" t="s">
        <v>70</v>
      </c>
      <c r="E50" s="58" t="n">
        <v>1</v>
      </c>
      <c r="F50" s="53"/>
      <c r="G50" s="53"/>
      <c r="H50" s="56"/>
      <c r="I50" s="47"/>
      <c r="J50" s="47"/>
      <c r="K50" s="48" t="n">
        <v>1</v>
      </c>
      <c r="L50" s="49" t="n">
        <v>0</v>
      </c>
      <c r="M50" s="50" t="n">
        <f aca="false">L50/K50</f>
        <v>0</v>
      </c>
      <c r="N50" s="50" t="n">
        <f aca="false">B50*E50*M50</f>
        <v>0</v>
      </c>
      <c r="O50" s="50" t="n">
        <f aca="false">N50*1.19</f>
        <v>0</v>
      </c>
    </row>
    <row r="51" s="27" customFormat="true" ht="21.95" hidden="false" customHeight="true" outlineLevel="0" collapsed="false">
      <c r="A51" s="40" t="s">
        <v>121</v>
      </c>
      <c r="B51" s="51" t="n">
        <v>150</v>
      </c>
      <c r="C51" s="52" t="s">
        <v>119</v>
      </c>
      <c r="D51" s="57" t="s">
        <v>88</v>
      </c>
      <c r="E51" s="58" t="n">
        <v>1</v>
      </c>
      <c r="F51" s="53"/>
      <c r="G51" s="53"/>
      <c r="H51" s="56"/>
      <c r="I51" s="47"/>
      <c r="J51" s="47"/>
      <c r="K51" s="48" t="n">
        <v>1</v>
      </c>
      <c r="L51" s="49" t="n">
        <v>0</v>
      </c>
      <c r="M51" s="50" t="n">
        <f aca="false">L51/K51</f>
        <v>0</v>
      </c>
      <c r="N51" s="50" t="n">
        <f aca="false">B51*E51*M51</f>
        <v>0</v>
      </c>
      <c r="O51" s="50" t="n">
        <f aca="false">N51*1.19</f>
        <v>0</v>
      </c>
    </row>
    <row r="52" s="27" customFormat="true" ht="21.95" hidden="false" customHeight="true" outlineLevel="0" collapsed="false">
      <c r="A52" s="40" t="s">
        <v>122</v>
      </c>
      <c r="B52" s="51" t="n">
        <v>50</v>
      </c>
      <c r="C52" s="52" t="s">
        <v>119</v>
      </c>
      <c r="D52" s="57" t="s">
        <v>68</v>
      </c>
      <c r="E52" s="58" t="n">
        <v>1</v>
      </c>
      <c r="F52" s="53"/>
      <c r="G52" s="53"/>
      <c r="H52" s="56"/>
      <c r="I52" s="47"/>
      <c r="J52" s="47"/>
      <c r="K52" s="48" t="n">
        <v>1</v>
      </c>
      <c r="L52" s="49" t="n">
        <v>0</v>
      </c>
      <c r="M52" s="50" t="n">
        <f aca="false">L52/K52</f>
        <v>0</v>
      </c>
      <c r="N52" s="50" t="n">
        <f aca="false">B52*E52*M52</f>
        <v>0</v>
      </c>
      <c r="O52" s="50" t="n">
        <f aca="false">N52*1.19</f>
        <v>0</v>
      </c>
    </row>
    <row r="53" s="27" customFormat="true" ht="21.95" hidden="false" customHeight="true" outlineLevel="0" collapsed="false">
      <c r="A53" s="40" t="s">
        <v>123</v>
      </c>
      <c r="B53" s="51" t="n">
        <v>250</v>
      </c>
      <c r="C53" s="52" t="s">
        <v>124</v>
      </c>
      <c r="D53" s="57" t="s">
        <v>85</v>
      </c>
      <c r="E53" s="58" t="n">
        <v>3</v>
      </c>
      <c r="F53" s="53"/>
      <c r="G53" s="53"/>
      <c r="H53" s="56"/>
      <c r="I53" s="47"/>
      <c r="J53" s="47"/>
      <c r="K53" s="48" t="n">
        <v>3</v>
      </c>
      <c r="L53" s="49" t="n">
        <v>0</v>
      </c>
      <c r="M53" s="50" t="n">
        <f aca="false">L53/K53</f>
        <v>0</v>
      </c>
      <c r="N53" s="50" t="n">
        <f aca="false">B53*E53*M53</f>
        <v>0</v>
      </c>
      <c r="O53" s="50" t="n">
        <f aca="false">N53*1.19</f>
        <v>0</v>
      </c>
    </row>
    <row r="54" s="27" customFormat="true" ht="21.95" hidden="false" customHeight="true" outlineLevel="0" collapsed="false">
      <c r="A54" s="40" t="s">
        <v>125</v>
      </c>
      <c r="B54" s="51" t="n">
        <v>250</v>
      </c>
      <c r="C54" s="52" t="s">
        <v>124</v>
      </c>
      <c r="D54" s="57" t="s">
        <v>70</v>
      </c>
      <c r="E54" s="58" t="n">
        <v>3</v>
      </c>
      <c r="F54" s="53"/>
      <c r="G54" s="53"/>
      <c r="H54" s="56"/>
      <c r="I54" s="47"/>
      <c r="J54" s="47"/>
      <c r="K54" s="48" t="n">
        <v>3</v>
      </c>
      <c r="L54" s="49" t="n">
        <v>0</v>
      </c>
      <c r="M54" s="50" t="n">
        <f aca="false">L54/K54</f>
        <v>0</v>
      </c>
      <c r="N54" s="50" t="n">
        <f aca="false">B54*E54*M54</f>
        <v>0</v>
      </c>
      <c r="O54" s="50" t="n">
        <f aca="false">N54*1.19</f>
        <v>0</v>
      </c>
    </row>
    <row r="55" s="27" customFormat="true" ht="21.95" hidden="false" customHeight="true" outlineLevel="0" collapsed="false">
      <c r="A55" s="40" t="s">
        <v>126</v>
      </c>
      <c r="B55" s="51" t="n">
        <v>150</v>
      </c>
      <c r="C55" s="52" t="s">
        <v>124</v>
      </c>
      <c r="D55" s="57" t="s">
        <v>88</v>
      </c>
      <c r="E55" s="58" t="n">
        <v>3</v>
      </c>
      <c r="F55" s="53"/>
      <c r="G55" s="53"/>
      <c r="H55" s="56"/>
      <c r="I55" s="47"/>
      <c r="J55" s="47"/>
      <c r="K55" s="48" t="n">
        <v>3</v>
      </c>
      <c r="L55" s="49" t="n">
        <v>0</v>
      </c>
      <c r="M55" s="50" t="n">
        <f aca="false">L55/K55</f>
        <v>0</v>
      </c>
      <c r="N55" s="50" t="n">
        <f aca="false">B55*E55*M55</f>
        <v>0</v>
      </c>
      <c r="O55" s="50" t="n">
        <f aca="false">N55*1.19</f>
        <v>0</v>
      </c>
    </row>
    <row r="56" s="27" customFormat="true" ht="21.95" hidden="false" customHeight="true" outlineLevel="0" collapsed="false">
      <c r="A56" s="40" t="s">
        <v>127</v>
      </c>
      <c r="B56" s="51" t="n">
        <v>50</v>
      </c>
      <c r="C56" s="52" t="s">
        <v>124</v>
      </c>
      <c r="D56" s="57" t="s">
        <v>68</v>
      </c>
      <c r="E56" s="58" t="n">
        <v>3</v>
      </c>
      <c r="F56" s="53"/>
      <c r="G56" s="53"/>
      <c r="H56" s="56"/>
      <c r="I56" s="47"/>
      <c r="J56" s="47"/>
      <c r="K56" s="48" t="n">
        <v>3</v>
      </c>
      <c r="L56" s="49" t="n">
        <v>0</v>
      </c>
      <c r="M56" s="50" t="n">
        <f aca="false">L56/K56</f>
        <v>0</v>
      </c>
      <c r="N56" s="50" t="n">
        <f aca="false">B56*E56*M56</f>
        <v>0</v>
      </c>
      <c r="O56" s="50" t="n">
        <f aca="false">N56*1.19</f>
        <v>0</v>
      </c>
    </row>
    <row r="57" s="27" customFormat="true" ht="21.95" hidden="false" customHeight="true" outlineLevel="0" collapsed="false">
      <c r="A57" s="39" t="s">
        <v>128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="27" customFormat="true" ht="21.95" hidden="false" customHeight="true" outlineLevel="0" collapsed="false">
      <c r="A58" s="62" t="s">
        <v>129</v>
      </c>
      <c r="B58" s="63" t="n">
        <v>1000</v>
      </c>
      <c r="C58" s="64" t="s">
        <v>130</v>
      </c>
      <c r="D58" s="65" t="s">
        <v>131</v>
      </c>
      <c r="E58" s="66" t="s">
        <v>132</v>
      </c>
      <c r="F58" s="67" t="s">
        <v>51</v>
      </c>
      <c r="G58" s="68"/>
      <c r="H58" s="68"/>
      <c r="I58" s="47"/>
      <c r="J58" s="47"/>
      <c r="K58" s="48" t="n">
        <v>1</v>
      </c>
      <c r="L58" s="49" t="n">
        <v>0</v>
      </c>
      <c r="M58" s="50" t="n">
        <f aca="false">L58/K58</f>
        <v>0</v>
      </c>
      <c r="N58" s="50" t="n">
        <f aca="false">B58*E58*M58</f>
        <v>0</v>
      </c>
      <c r="O58" s="50" t="n">
        <f aca="false">N58*1.19</f>
        <v>0</v>
      </c>
    </row>
    <row r="59" s="27" customFormat="true" ht="21.95" hidden="false" customHeight="true" outlineLevel="0" collapsed="false">
      <c r="A59" s="62" t="s">
        <v>133</v>
      </c>
      <c r="B59" s="63" t="n">
        <v>1500</v>
      </c>
      <c r="C59" s="64" t="s">
        <v>134</v>
      </c>
      <c r="D59" s="65" t="s">
        <v>131</v>
      </c>
      <c r="E59" s="66" t="s">
        <v>132</v>
      </c>
      <c r="F59" s="67"/>
      <c r="G59" s="68"/>
      <c r="H59" s="68"/>
      <c r="I59" s="47"/>
      <c r="J59" s="47"/>
      <c r="K59" s="48" t="n">
        <v>1</v>
      </c>
      <c r="L59" s="49" t="n">
        <v>0</v>
      </c>
      <c r="M59" s="50" t="n">
        <f aca="false">L59/K59</f>
        <v>0</v>
      </c>
      <c r="N59" s="50" t="n">
        <f aca="false">B59*E59*M59</f>
        <v>0</v>
      </c>
      <c r="O59" s="50" t="n">
        <f aca="false">N59*1.19</f>
        <v>0</v>
      </c>
    </row>
    <row r="60" s="27" customFormat="true" ht="21.95" hidden="false" customHeight="true" outlineLevel="0" collapsed="false">
      <c r="A60" s="69" t="s">
        <v>135</v>
      </c>
      <c r="B60" s="70" t="n">
        <v>200</v>
      </c>
      <c r="C60" s="71" t="s">
        <v>136</v>
      </c>
      <c r="D60" s="72" t="s">
        <v>131</v>
      </c>
      <c r="E60" s="73" t="s">
        <v>132</v>
      </c>
      <c r="F60" s="74"/>
      <c r="G60" s="75"/>
      <c r="H60" s="75"/>
      <c r="I60" s="76"/>
      <c r="J60" s="76"/>
      <c r="K60" s="48" t="n">
        <v>1</v>
      </c>
      <c r="L60" s="49" t="n">
        <v>0</v>
      </c>
      <c r="M60" s="50" t="n">
        <f aca="false">L60/K60</f>
        <v>0</v>
      </c>
      <c r="N60" s="50" t="n">
        <f aca="false">B60*E60*M60</f>
        <v>0</v>
      </c>
      <c r="O60" s="50" t="n">
        <f aca="false">N60*1.19</f>
        <v>0</v>
      </c>
    </row>
    <row r="61" s="27" customFormat="true" ht="21.95" hidden="false" customHeight="true" outlineLevel="0" collapsed="false">
      <c r="A61" s="77" t="s">
        <v>137</v>
      </c>
      <c r="B61" s="78"/>
      <c r="C61" s="79"/>
      <c r="D61" s="78"/>
      <c r="E61" s="78"/>
      <c r="F61" s="79"/>
      <c r="G61" s="79"/>
      <c r="H61" s="79"/>
      <c r="I61" s="78"/>
      <c r="J61" s="78"/>
      <c r="K61" s="80"/>
      <c r="L61" s="80"/>
      <c r="M61" s="80"/>
      <c r="N61" s="81" t="n">
        <f aca="false">SUM(N5:N60)</f>
        <v>0</v>
      </c>
      <c r="O61" s="82" t="n">
        <f aca="false">SUM(O5:O60)</f>
        <v>0</v>
      </c>
    </row>
  </sheetData>
  <sheetProtection sheet="true" password="ccd5" objects="true" scenarios="true" selectLockedCells="true"/>
  <mergeCells count="4">
    <mergeCell ref="A1:O1"/>
    <mergeCell ref="A2:O2"/>
    <mergeCell ref="A4:O4"/>
    <mergeCell ref="A57:O5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10" activeCellId="0" sqref="I10"/>
    </sheetView>
  </sheetViews>
  <sheetFormatPr defaultRowHeight="14.25" zeroHeight="false" outlineLevelRow="0" outlineLevelCol="0"/>
  <cols>
    <col collapsed="false" customWidth="true" hidden="false" outlineLevel="0" max="1" min="1" style="83" width="8.71"/>
    <col collapsed="false" customWidth="true" hidden="false" outlineLevel="0" max="2" min="2" style="83" width="22.7"/>
    <col collapsed="false" customWidth="true" hidden="false" outlineLevel="0" max="3" min="3" style="83" width="188.71"/>
    <col collapsed="false" customWidth="true" hidden="false" outlineLevel="0" max="5" min="4" style="83" width="22.7"/>
    <col collapsed="false" customWidth="true" hidden="false" outlineLevel="0" max="8" min="6" style="84" width="22.7"/>
    <col collapsed="false" customWidth="true" hidden="false" outlineLevel="0" max="10" min="9" style="83" width="22.7"/>
    <col collapsed="false" customWidth="true" hidden="false" outlineLevel="0" max="11" min="11" style="25" width="22.7"/>
    <col collapsed="false" customWidth="true" hidden="false" outlineLevel="0" max="12" min="12" style="85" width="22.7"/>
    <col collapsed="false" customWidth="true" hidden="false" outlineLevel="0" max="13" min="13" style="86" width="22.7"/>
    <col collapsed="false" customWidth="true" hidden="false" outlineLevel="0" max="14" min="14" style="85" width="22.7"/>
    <col collapsed="false" customWidth="true" hidden="false" outlineLevel="0" max="15" min="15" style="86" width="22.7"/>
    <col collapsed="false" customWidth="false" hidden="false" outlineLevel="0" max="1025" min="16" style="83" width="11.42"/>
  </cols>
  <sheetData>
    <row r="1" customFormat="false" ht="42" hidden="false" customHeight="true" outlineLevel="0" collapsed="false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="89" customFormat="true" ht="21.95" hidden="false" customHeight="true" outlineLevel="0" collapsed="false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="94" customFormat="true" ht="99.95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36</v>
      </c>
      <c r="F3" s="30" t="s">
        <v>37</v>
      </c>
      <c r="G3" s="10" t="s">
        <v>138</v>
      </c>
      <c r="H3" s="10" t="s">
        <v>139</v>
      </c>
      <c r="I3" s="90" t="s">
        <v>40</v>
      </c>
      <c r="J3" s="90" t="s">
        <v>41</v>
      </c>
      <c r="K3" s="90" t="s">
        <v>42</v>
      </c>
      <c r="L3" s="91" t="s">
        <v>43</v>
      </c>
      <c r="M3" s="92" t="s">
        <v>44</v>
      </c>
      <c r="N3" s="37" t="s">
        <v>140</v>
      </c>
      <c r="O3" s="93" t="s">
        <v>8</v>
      </c>
    </row>
    <row r="4" s="1" customFormat="true" ht="21.95" hidden="false" customHeight="true" outlineLevel="0" collapsed="false">
      <c r="A4" s="95" t="s">
        <v>141</v>
      </c>
      <c r="B4" s="95"/>
      <c r="C4" s="95"/>
      <c r="D4" s="95"/>
      <c r="E4" s="95"/>
      <c r="F4" s="95"/>
      <c r="G4" s="95"/>
      <c r="H4" s="96"/>
      <c r="I4" s="97"/>
      <c r="J4" s="98"/>
      <c r="K4" s="99"/>
      <c r="L4" s="100"/>
      <c r="M4" s="101"/>
      <c r="N4" s="102"/>
      <c r="O4" s="102"/>
    </row>
    <row r="5" s="1" customFormat="true" ht="21.95" hidden="false" customHeight="true" outlineLevel="0" collapsed="false">
      <c r="A5" s="103" t="s">
        <v>142</v>
      </c>
      <c r="B5" s="104" t="n">
        <v>300</v>
      </c>
      <c r="C5" s="105" t="s">
        <v>143</v>
      </c>
      <c r="D5" s="103" t="s">
        <v>85</v>
      </c>
      <c r="E5" s="104" t="n">
        <v>1</v>
      </c>
      <c r="F5" s="106"/>
      <c r="G5" s="106"/>
      <c r="H5" s="106"/>
      <c r="I5" s="107"/>
      <c r="J5" s="107"/>
      <c r="K5" s="108" t="n">
        <v>1</v>
      </c>
      <c r="L5" s="109" t="n">
        <v>0</v>
      </c>
      <c r="M5" s="110" t="n">
        <f aca="false">L5/K5</f>
        <v>0</v>
      </c>
      <c r="N5" s="111" t="n">
        <f aca="false">B5*E5*M5</f>
        <v>0</v>
      </c>
      <c r="O5" s="110" t="n">
        <f aca="false">N5*1.19</f>
        <v>0</v>
      </c>
    </row>
    <row r="6" s="1" customFormat="true" ht="21.95" hidden="false" customHeight="true" outlineLevel="0" collapsed="false">
      <c r="A6" s="103" t="s">
        <v>144</v>
      </c>
      <c r="B6" s="104" t="n">
        <v>500</v>
      </c>
      <c r="C6" s="105" t="s">
        <v>145</v>
      </c>
      <c r="D6" s="103" t="s">
        <v>85</v>
      </c>
      <c r="E6" s="104" t="n">
        <v>1</v>
      </c>
      <c r="F6" s="106"/>
      <c r="G6" s="106"/>
      <c r="H6" s="106" t="s">
        <v>51</v>
      </c>
      <c r="I6" s="107"/>
      <c r="J6" s="107"/>
      <c r="K6" s="108" t="n">
        <v>1</v>
      </c>
      <c r="L6" s="109" t="n">
        <v>0</v>
      </c>
      <c r="M6" s="110" t="n">
        <f aca="false">L6/K6</f>
        <v>0</v>
      </c>
      <c r="N6" s="111" t="n">
        <f aca="false">B6*E6*M6</f>
        <v>0</v>
      </c>
      <c r="O6" s="110" t="n">
        <f aca="false">N6*1.19</f>
        <v>0</v>
      </c>
    </row>
    <row r="7" s="1" customFormat="true" ht="21.95" hidden="false" customHeight="true" outlineLevel="0" collapsed="false">
      <c r="A7" s="103" t="s">
        <v>146</v>
      </c>
      <c r="B7" s="104" t="n">
        <v>600</v>
      </c>
      <c r="C7" s="105" t="s">
        <v>147</v>
      </c>
      <c r="D7" s="103" t="s">
        <v>85</v>
      </c>
      <c r="E7" s="104" t="n">
        <v>1</v>
      </c>
      <c r="F7" s="106"/>
      <c r="G7" s="106"/>
      <c r="H7" s="106"/>
      <c r="I7" s="107"/>
      <c r="J7" s="107"/>
      <c r="K7" s="108" t="n">
        <v>1</v>
      </c>
      <c r="L7" s="109" t="n">
        <v>0</v>
      </c>
      <c r="M7" s="110" t="n">
        <f aca="false">L7/K7</f>
        <v>0</v>
      </c>
      <c r="N7" s="111" t="n">
        <f aca="false">B7*E7*M7</f>
        <v>0</v>
      </c>
      <c r="O7" s="110" t="n">
        <f aca="false">N7*1.19</f>
        <v>0</v>
      </c>
    </row>
    <row r="8" s="1" customFormat="true" ht="21.95" hidden="false" customHeight="true" outlineLevel="0" collapsed="false">
      <c r="A8" s="103" t="s">
        <v>148</v>
      </c>
      <c r="B8" s="104" t="n">
        <v>3600</v>
      </c>
      <c r="C8" s="60" t="s">
        <v>149</v>
      </c>
      <c r="D8" s="103" t="s">
        <v>85</v>
      </c>
      <c r="E8" s="104" t="n">
        <v>1</v>
      </c>
      <c r="F8" s="106" t="s">
        <v>51</v>
      </c>
      <c r="G8" s="106"/>
      <c r="H8" s="106" t="s">
        <v>51</v>
      </c>
      <c r="I8" s="107"/>
      <c r="J8" s="112"/>
      <c r="K8" s="108" t="n">
        <v>1</v>
      </c>
      <c r="L8" s="109" t="n">
        <v>0</v>
      </c>
      <c r="M8" s="110" t="n">
        <f aca="false">L8/K8</f>
        <v>0</v>
      </c>
      <c r="N8" s="111" t="n">
        <f aca="false">B8*E8*M8</f>
        <v>0</v>
      </c>
      <c r="O8" s="110" t="n">
        <f aca="false">N8*1.19</f>
        <v>0</v>
      </c>
    </row>
    <row r="9" s="1" customFormat="true" ht="21.95" hidden="false" customHeight="true" outlineLevel="0" collapsed="false">
      <c r="A9" s="103" t="s">
        <v>150</v>
      </c>
      <c r="B9" s="104" t="n">
        <v>7100</v>
      </c>
      <c r="C9" s="60" t="s">
        <v>151</v>
      </c>
      <c r="D9" s="103" t="s">
        <v>85</v>
      </c>
      <c r="E9" s="104" t="n">
        <v>1</v>
      </c>
      <c r="F9" s="106" t="s">
        <v>51</v>
      </c>
      <c r="G9" s="106"/>
      <c r="H9" s="106" t="s">
        <v>51</v>
      </c>
      <c r="I9" s="107"/>
      <c r="J9" s="113"/>
      <c r="K9" s="108" t="n">
        <v>1</v>
      </c>
      <c r="L9" s="109" t="n">
        <v>0</v>
      </c>
      <c r="M9" s="110" t="n">
        <f aca="false">L9/K9</f>
        <v>0</v>
      </c>
      <c r="N9" s="111" t="n">
        <f aca="false">B9*E9*M9</f>
        <v>0</v>
      </c>
      <c r="O9" s="110" t="n">
        <f aca="false">N9*1.19</f>
        <v>0</v>
      </c>
    </row>
    <row r="10" s="1" customFormat="true" ht="21.95" hidden="false" customHeight="true" outlineLevel="0" collapsed="false">
      <c r="A10" s="103" t="s">
        <v>152</v>
      </c>
      <c r="B10" s="104" t="n">
        <v>20</v>
      </c>
      <c r="C10" s="114" t="s">
        <v>153</v>
      </c>
      <c r="D10" s="103" t="s">
        <v>85</v>
      </c>
      <c r="E10" s="104" t="n">
        <v>1</v>
      </c>
      <c r="F10" s="106"/>
      <c r="G10" s="106"/>
      <c r="H10" s="106" t="s">
        <v>51</v>
      </c>
      <c r="I10" s="107"/>
      <c r="J10" s="107"/>
      <c r="K10" s="108" t="n">
        <v>1</v>
      </c>
      <c r="L10" s="109" t="n">
        <v>0</v>
      </c>
      <c r="M10" s="110" t="n">
        <f aca="false">L10/K10</f>
        <v>0</v>
      </c>
      <c r="N10" s="111" t="n">
        <f aca="false">B10*E10*M10</f>
        <v>0</v>
      </c>
      <c r="O10" s="110" t="n">
        <f aca="false">N10*1.19</f>
        <v>0</v>
      </c>
    </row>
    <row r="11" s="1" customFormat="true" ht="21.95" hidden="false" customHeight="true" outlineLevel="0" collapsed="false">
      <c r="A11" s="103" t="s">
        <v>154</v>
      </c>
      <c r="B11" s="104" t="n">
        <v>40</v>
      </c>
      <c r="C11" s="114" t="s">
        <v>155</v>
      </c>
      <c r="D11" s="103" t="s">
        <v>85</v>
      </c>
      <c r="E11" s="104" t="n">
        <v>1</v>
      </c>
      <c r="F11" s="106"/>
      <c r="G11" s="106"/>
      <c r="H11" s="106" t="s">
        <v>51</v>
      </c>
      <c r="I11" s="107"/>
      <c r="J11" s="107"/>
      <c r="K11" s="108" t="n">
        <v>1</v>
      </c>
      <c r="L11" s="109" t="n">
        <v>0</v>
      </c>
      <c r="M11" s="110" t="n">
        <f aca="false">L11/K11</f>
        <v>0</v>
      </c>
      <c r="N11" s="111" t="n">
        <f aca="false">B11*E11*M11</f>
        <v>0</v>
      </c>
      <c r="O11" s="110" t="n">
        <f aca="false">N11*1.19</f>
        <v>0</v>
      </c>
    </row>
    <row r="12" s="115" customFormat="true" ht="21.95" hidden="false" customHeight="true" outlineLevel="0" collapsed="false">
      <c r="A12" s="115" t="s">
        <v>156</v>
      </c>
    </row>
    <row r="13" s="1" customFormat="true" ht="21.95" hidden="false" customHeight="true" outlineLevel="0" collapsed="false">
      <c r="A13" s="116" t="s">
        <v>157</v>
      </c>
      <c r="B13" s="104" t="n">
        <v>50</v>
      </c>
      <c r="C13" s="52" t="s">
        <v>158</v>
      </c>
      <c r="D13" s="103" t="s">
        <v>131</v>
      </c>
      <c r="E13" s="104" t="n">
        <v>210</v>
      </c>
      <c r="F13" s="106"/>
      <c r="G13" s="106"/>
      <c r="H13" s="106"/>
      <c r="I13" s="107"/>
      <c r="J13" s="107"/>
      <c r="K13" s="108" t="n">
        <v>210</v>
      </c>
      <c r="L13" s="109" t="n">
        <v>0</v>
      </c>
      <c r="M13" s="110" t="n">
        <f aca="false">L13/K13</f>
        <v>0</v>
      </c>
      <c r="N13" s="111" t="n">
        <f aca="false">B13*E13*M13</f>
        <v>0</v>
      </c>
      <c r="O13" s="110" t="n">
        <f aca="false">N13*1.19</f>
        <v>0</v>
      </c>
    </row>
    <row r="14" s="1" customFormat="true" ht="21.95" hidden="false" customHeight="true" outlineLevel="0" collapsed="false">
      <c r="A14" s="116" t="s">
        <v>159</v>
      </c>
      <c r="B14" s="104" t="n">
        <v>50</v>
      </c>
      <c r="C14" s="52" t="s">
        <v>160</v>
      </c>
      <c r="D14" s="103" t="s">
        <v>131</v>
      </c>
      <c r="E14" s="104" t="n">
        <v>120</v>
      </c>
      <c r="F14" s="106" t="s">
        <v>51</v>
      </c>
      <c r="G14" s="106"/>
      <c r="H14" s="106"/>
      <c r="I14" s="107"/>
      <c r="J14" s="107"/>
      <c r="K14" s="108" t="n">
        <v>120</v>
      </c>
      <c r="L14" s="109" t="n">
        <v>0</v>
      </c>
      <c r="M14" s="110" t="n">
        <f aca="false">L14/K14</f>
        <v>0</v>
      </c>
      <c r="N14" s="111" t="n">
        <f aca="false">B14*E14*M14</f>
        <v>0</v>
      </c>
      <c r="O14" s="110" t="n">
        <f aca="false">N14*1.19</f>
        <v>0</v>
      </c>
    </row>
    <row r="15" s="1" customFormat="true" ht="21.95" hidden="false" customHeight="true" outlineLevel="0" collapsed="false">
      <c r="A15" s="116" t="s">
        <v>161</v>
      </c>
      <c r="B15" s="104" t="n">
        <v>50</v>
      </c>
      <c r="C15" s="52" t="s">
        <v>162</v>
      </c>
      <c r="D15" s="103" t="s">
        <v>131</v>
      </c>
      <c r="E15" s="104" t="n">
        <v>150</v>
      </c>
      <c r="F15" s="106"/>
      <c r="G15" s="106"/>
      <c r="H15" s="106"/>
      <c r="I15" s="107"/>
      <c r="J15" s="107"/>
      <c r="K15" s="108" t="n">
        <v>150</v>
      </c>
      <c r="L15" s="109" t="n">
        <v>0</v>
      </c>
      <c r="M15" s="110" t="n">
        <f aca="false">L15/K15</f>
        <v>0</v>
      </c>
      <c r="N15" s="111" t="n">
        <f aca="false">B15*E15*M15</f>
        <v>0</v>
      </c>
      <c r="O15" s="110" t="n">
        <f aca="false">N15*1.19</f>
        <v>0</v>
      </c>
    </row>
    <row r="16" s="115" customFormat="true" ht="21.95" hidden="false" customHeight="true" outlineLevel="0" collapsed="false">
      <c r="A16" s="115" t="s">
        <v>163</v>
      </c>
    </row>
    <row r="17" s="1" customFormat="true" ht="21.95" hidden="false" customHeight="true" outlineLevel="0" collapsed="false">
      <c r="A17" s="117" t="s">
        <v>164</v>
      </c>
      <c r="B17" s="118" t="n">
        <v>50</v>
      </c>
      <c r="C17" s="119" t="s">
        <v>165</v>
      </c>
      <c r="D17" s="117" t="s">
        <v>88</v>
      </c>
      <c r="E17" s="120" t="n">
        <v>1</v>
      </c>
      <c r="F17" s="45" t="s">
        <v>51</v>
      </c>
      <c r="G17" s="45"/>
      <c r="H17" s="45"/>
      <c r="I17" s="107"/>
      <c r="J17" s="107"/>
      <c r="K17" s="108" t="n">
        <v>1</v>
      </c>
      <c r="L17" s="109" t="n">
        <v>0</v>
      </c>
      <c r="M17" s="110" t="n">
        <f aca="false">L17/K17</f>
        <v>0</v>
      </c>
      <c r="N17" s="111" t="n">
        <f aca="false">B17*E17*M17</f>
        <v>0</v>
      </c>
      <c r="O17" s="110" t="n">
        <f aca="false">N17*1.19</f>
        <v>0</v>
      </c>
    </row>
    <row r="18" s="1" customFormat="true" ht="21.95" hidden="false" customHeight="true" outlineLevel="0" collapsed="false">
      <c r="A18" s="117" t="s">
        <v>166</v>
      </c>
      <c r="B18" s="118" t="n">
        <v>50</v>
      </c>
      <c r="C18" s="119" t="s">
        <v>165</v>
      </c>
      <c r="D18" s="117" t="s">
        <v>70</v>
      </c>
      <c r="E18" s="120" t="n">
        <v>1</v>
      </c>
      <c r="F18" s="45"/>
      <c r="G18" s="45"/>
      <c r="H18" s="45"/>
      <c r="I18" s="107"/>
      <c r="J18" s="107"/>
      <c r="K18" s="108" t="n">
        <v>1</v>
      </c>
      <c r="L18" s="109" t="n">
        <v>0</v>
      </c>
      <c r="M18" s="110" t="n">
        <f aca="false">L18/K18</f>
        <v>0</v>
      </c>
      <c r="N18" s="111" t="n">
        <f aca="false">B18*E18*M18</f>
        <v>0</v>
      </c>
      <c r="O18" s="110" t="n">
        <f aca="false">N18*1.19</f>
        <v>0</v>
      </c>
    </row>
    <row r="19" s="1" customFormat="true" ht="21.95" hidden="false" customHeight="true" outlineLevel="0" collapsed="false">
      <c r="A19" s="117" t="s">
        <v>167</v>
      </c>
      <c r="B19" s="118" t="n">
        <v>50</v>
      </c>
      <c r="C19" s="119" t="s">
        <v>165</v>
      </c>
      <c r="D19" s="117" t="s">
        <v>68</v>
      </c>
      <c r="E19" s="120" t="n">
        <v>1</v>
      </c>
      <c r="F19" s="45"/>
      <c r="G19" s="45"/>
      <c r="H19" s="45"/>
      <c r="I19" s="107"/>
      <c r="J19" s="107"/>
      <c r="K19" s="108" t="n">
        <v>1</v>
      </c>
      <c r="L19" s="109" t="n">
        <v>0</v>
      </c>
      <c r="M19" s="110" t="n">
        <f aca="false">L19/K19</f>
        <v>0</v>
      </c>
      <c r="N19" s="111" t="n">
        <f aca="false">B19*E19*M19</f>
        <v>0</v>
      </c>
      <c r="O19" s="110" t="n">
        <f aca="false">N19*1.19</f>
        <v>0</v>
      </c>
    </row>
    <row r="20" s="1" customFormat="true" ht="21.95" hidden="false" customHeight="true" outlineLevel="0" collapsed="false">
      <c r="A20" s="117" t="s">
        <v>168</v>
      </c>
      <c r="B20" s="118" t="n">
        <v>50</v>
      </c>
      <c r="C20" s="119" t="s">
        <v>165</v>
      </c>
      <c r="D20" s="117" t="s">
        <v>66</v>
      </c>
      <c r="E20" s="120" t="n">
        <v>1</v>
      </c>
      <c r="F20" s="45"/>
      <c r="G20" s="45"/>
      <c r="H20" s="45"/>
      <c r="I20" s="107"/>
      <c r="J20" s="107"/>
      <c r="K20" s="108" t="n">
        <v>1</v>
      </c>
      <c r="L20" s="109" t="n">
        <v>0</v>
      </c>
      <c r="M20" s="110" t="n">
        <f aca="false">L20/K20</f>
        <v>0</v>
      </c>
      <c r="N20" s="111" t="n">
        <f aca="false">B20*E20*M20</f>
        <v>0</v>
      </c>
      <c r="O20" s="110" t="n">
        <f aca="false">N20*1.19</f>
        <v>0</v>
      </c>
    </row>
    <row r="21" s="1" customFormat="true" ht="21.95" hidden="false" customHeight="true" outlineLevel="0" collapsed="false">
      <c r="A21" s="117" t="s">
        <v>169</v>
      </c>
      <c r="B21" s="120" t="n">
        <v>25</v>
      </c>
      <c r="C21" s="57" t="s">
        <v>170</v>
      </c>
      <c r="D21" s="117" t="s">
        <v>66</v>
      </c>
      <c r="E21" s="120" t="n">
        <v>1</v>
      </c>
      <c r="F21" s="45"/>
      <c r="G21" s="45"/>
      <c r="H21" s="45"/>
      <c r="I21" s="107"/>
      <c r="J21" s="107"/>
      <c r="K21" s="108" t="n">
        <v>1</v>
      </c>
      <c r="L21" s="109" t="n">
        <v>0</v>
      </c>
      <c r="M21" s="110" t="n">
        <f aca="false">L21/K21</f>
        <v>0</v>
      </c>
      <c r="N21" s="111" t="n">
        <f aca="false">B21*E21*M21</f>
        <v>0</v>
      </c>
      <c r="O21" s="110" t="n">
        <f aca="false">N21*1.19</f>
        <v>0</v>
      </c>
    </row>
    <row r="22" s="1" customFormat="true" ht="21.95" hidden="false" customHeight="true" outlineLevel="0" collapsed="false">
      <c r="A22" s="117" t="s">
        <v>171</v>
      </c>
      <c r="B22" s="120" t="n">
        <v>50</v>
      </c>
      <c r="C22" s="57" t="s">
        <v>170</v>
      </c>
      <c r="D22" s="117" t="s">
        <v>70</v>
      </c>
      <c r="E22" s="120" t="n">
        <v>1</v>
      </c>
      <c r="F22" s="45"/>
      <c r="G22" s="45"/>
      <c r="H22" s="45"/>
      <c r="I22" s="107"/>
      <c r="J22" s="107"/>
      <c r="K22" s="108" t="n">
        <v>1</v>
      </c>
      <c r="L22" s="109" t="n">
        <v>0</v>
      </c>
      <c r="M22" s="110" t="n">
        <f aca="false">L22/K22</f>
        <v>0</v>
      </c>
      <c r="N22" s="111" t="n">
        <f aca="false">B22*E22*M22</f>
        <v>0</v>
      </c>
      <c r="O22" s="110" t="n">
        <f aca="false">N22*1.19</f>
        <v>0</v>
      </c>
    </row>
    <row r="23" s="1" customFormat="true" ht="21.95" hidden="false" customHeight="true" outlineLevel="0" collapsed="false">
      <c r="A23" s="117" t="s">
        <v>172</v>
      </c>
      <c r="B23" s="120" t="n">
        <v>20</v>
      </c>
      <c r="C23" s="57" t="s">
        <v>170</v>
      </c>
      <c r="D23" s="117" t="s">
        <v>68</v>
      </c>
      <c r="E23" s="120" t="n">
        <v>1</v>
      </c>
      <c r="F23" s="45"/>
      <c r="G23" s="45"/>
      <c r="H23" s="45"/>
      <c r="I23" s="107"/>
      <c r="J23" s="107"/>
      <c r="K23" s="108" t="n">
        <v>1</v>
      </c>
      <c r="L23" s="109" t="n">
        <v>0</v>
      </c>
      <c r="M23" s="110" t="n">
        <f aca="false">L23/K23</f>
        <v>0</v>
      </c>
      <c r="N23" s="111" t="n">
        <f aca="false">B23*E23*M23</f>
        <v>0</v>
      </c>
      <c r="O23" s="110" t="n">
        <f aca="false">N23*1.19</f>
        <v>0</v>
      </c>
    </row>
    <row r="24" s="1" customFormat="true" ht="21.95" hidden="false" customHeight="true" outlineLevel="0" collapsed="false">
      <c r="A24" s="117" t="s">
        <v>173</v>
      </c>
      <c r="B24" s="120" t="n">
        <v>20</v>
      </c>
      <c r="C24" s="57" t="s">
        <v>170</v>
      </c>
      <c r="D24" s="117" t="s">
        <v>174</v>
      </c>
      <c r="E24" s="120" t="n">
        <v>1</v>
      </c>
      <c r="F24" s="45"/>
      <c r="G24" s="45"/>
      <c r="H24" s="45"/>
      <c r="I24" s="107"/>
      <c r="J24" s="107"/>
      <c r="K24" s="108" t="n">
        <v>1</v>
      </c>
      <c r="L24" s="109" t="n">
        <v>0</v>
      </c>
      <c r="M24" s="110" t="n">
        <f aca="false">L24/K24</f>
        <v>0</v>
      </c>
      <c r="N24" s="111" t="n">
        <f aca="false">B24*E24*M24</f>
        <v>0</v>
      </c>
      <c r="O24" s="110" t="n">
        <f aca="false">N24*1.19</f>
        <v>0</v>
      </c>
    </row>
    <row r="25" s="1" customFormat="true" ht="21.95" hidden="false" customHeight="true" outlineLevel="0" collapsed="false">
      <c r="A25" s="117" t="s">
        <v>175</v>
      </c>
      <c r="B25" s="120" t="n">
        <v>20</v>
      </c>
      <c r="C25" s="57" t="s">
        <v>170</v>
      </c>
      <c r="D25" s="117" t="s">
        <v>88</v>
      </c>
      <c r="E25" s="120" t="n">
        <v>1</v>
      </c>
      <c r="F25" s="45"/>
      <c r="G25" s="45"/>
      <c r="H25" s="45"/>
      <c r="I25" s="107"/>
      <c r="J25" s="107"/>
      <c r="K25" s="108" t="n">
        <v>1</v>
      </c>
      <c r="L25" s="109" t="n">
        <v>0</v>
      </c>
      <c r="M25" s="110" t="n">
        <f aca="false">L25/K25</f>
        <v>0</v>
      </c>
      <c r="N25" s="111" t="n">
        <f aca="false">B25*E25*M25</f>
        <v>0</v>
      </c>
      <c r="O25" s="110" t="n">
        <f aca="false">N25*1.19</f>
        <v>0</v>
      </c>
    </row>
    <row r="26" s="1" customFormat="true" ht="21.95" hidden="false" customHeight="true" outlineLevel="0" collapsed="false">
      <c r="A26" s="117" t="s">
        <v>176</v>
      </c>
      <c r="B26" s="57" t="n">
        <v>40</v>
      </c>
      <c r="C26" s="52" t="s">
        <v>177</v>
      </c>
      <c r="D26" s="121" t="s">
        <v>88</v>
      </c>
      <c r="E26" s="120" t="n">
        <v>1</v>
      </c>
      <c r="F26" s="122" t="s">
        <v>51</v>
      </c>
      <c r="G26" s="122"/>
      <c r="H26" s="122" t="s">
        <v>51</v>
      </c>
      <c r="I26" s="107"/>
      <c r="J26" s="107"/>
      <c r="K26" s="108" t="n">
        <v>1</v>
      </c>
      <c r="L26" s="109" t="n">
        <v>0</v>
      </c>
      <c r="M26" s="110" t="n">
        <f aca="false">L26/K26</f>
        <v>0</v>
      </c>
      <c r="N26" s="111" t="n">
        <f aca="false">B26*E26*M26</f>
        <v>0</v>
      </c>
      <c r="O26" s="110" t="n">
        <f aca="false">N26*1.19</f>
        <v>0</v>
      </c>
    </row>
    <row r="27" s="1" customFormat="true" ht="21.95" hidden="false" customHeight="true" outlineLevel="0" collapsed="false">
      <c r="A27" s="117" t="s">
        <v>178</v>
      </c>
      <c r="B27" s="57" t="n">
        <v>20</v>
      </c>
      <c r="C27" s="52" t="s">
        <v>179</v>
      </c>
      <c r="D27" s="121" t="s">
        <v>180</v>
      </c>
      <c r="E27" s="120" t="n">
        <v>1</v>
      </c>
      <c r="F27" s="122"/>
      <c r="G27" s="122"/>
      <c r="H27" s="122"/>
      <c r="I27" s="107"/>
      <c r="J27" s="107"/>
      <c r="K27" s="108" t="n">
        <v>1</v>
      </c>
      <c r="L27" s="109" t="n">
        <v>0</v>
      </c>
      <c r="M27" s="110" t="n">
        <f aca="false">L27/K27</f>
        <v>0</v>
      </c>
      <c r="N27" s="111" t="n">
        <f aca="false">B27*E27*M27</f>
        <v>0</v>
      </c>
      <c r="O27" s="110" t="n">
        <f aca="false">N27*1.19</f>
        <v>0</v>
      </c>
    </row>
    <row r="28" s="1" customFormat="true" ht="21.95" hidden="false" customHeight="true" outlineLevel="0" collapsed="false">
      <c r="A28" s="117" t="s">
        <v>181</v>
      </c>
      <c r="B28" s="120" t="n">
        <v>50</v>
      </c>
      <c r="C28" s="57" t="s">
        <v>182</v>
      </c>
      <c r="D28" s="117" t="s">
        <v>85</v>
      </c>
      <c r="E28" s="120" t="n">
        <v>1</v>
      </c>
      <c r="F28" s="45"/>
      <c r="G28" s="45"/>
      <c r="H28" s="45"/>
      <c r="I28" s="107"/>
      <c r="J28" s="107"/>
      <c r="K28" s="108" t="n">
        <v>1</v>
      </c>
      <c r="L28" s="109" t="n">
        <v>0</v>
      </c>
      <c r="M28" s="110" t="n">
        <f aca="false">L28/K28</f>
        <v>0</v>
      </c>
      <c r="N28" s="111" t="n">
        <f aca="false">B28*E28*M28</f>
        <v>0</v>
      </c>
      <c r="O28" s="110" t="n">
        <f aca="false">N28*1.19</f>
        <v>0</v>
      </c>
    </row>
    <row r="29" s="1" customFormat="true" ht="21.95" hidden="false" customHeight="true" outlineLevel="0" collapsed="false">
      <c r="A29" s="95" t="s">
        <v>183</v>
      </c>
      <c r="B29" s="95"/>
      <c r="C29" s="95"/>
      <c r="D29" s="95"/>
      <c r="E29" s="95"/>
      <c r="F29" s="95"/>
      <c r="G29" s="95"/>
      <c r="H29" s="123"/>
      <c r="I29" s="124"/>
      <c r="J29" s="124"/>
      <c r="K29" s="125"/>
      <c r="L29" s="126"/>
      <c r="M29" s="127"/>
      <c r="N29" s="126"/>
      <c r="O29" s="128"/>
    </row>
    <row r="30" s="1" customFormat="true" ht="21.95" hidden="false" customHeight="true" outlineLevel="0" collapsed="false">
      <c r="A30" s="129" t="s">
        <v>184</v>
      </c>
      <c r="B30" s="130" t="n">
        <v>100</v>
      </c>
      <c r="C30" s="119" t="s">
        <v>185</v>
      </c>
      <c r="D30" s="117" t="s">
        <v>70</v>
      </c>
      <c r="E30" s="120" t="n">
        <v>1</v>
      </c>
      <c r="F30" s="122"/>
      <c r="G30" s="122"/>
      <c r="H30" s="122"/>
      <c r="I30" s="107"/>
      <c r="J30" s="107"/>
      <c r="K30" s="108" t="n">
        <v>1</v>
      </c>
      <c r="L30" s="109" t="n">
        <v>0</v>
      </c>
      <c r="M30" s="110" t="n">
        <f aca="false">L30/K30</f>
        <v>0</v>
      </c>
      <c r="N30" s="111" t="n">
        <f aca="false">B30*E30*M30</f>
        <v>0</v>
      </c>
      <c r="O30" s="110" t="n">
        <f aca="false">N30*1.19</f>
        <v>0</v>
      </c>
    </row>
    <row r="31" s="1" customFormat="true" ht="21.95" hidden="false" customHeight="true" outlineLevel="0" collapsed="false">
      <c r="A31" s="129" t="s">
        <v>186</v>
      </c>
      <c r="B31" s="130" t="n">
        <v>100</v>
      </c>
      <c r="C31" s="119" t="s">
        <v>185</v>
      </c>
      <c r="D31" s="117" t="s">
        <v>88</v>
      </c>
      <c r="E31" s="120" t="n">
        <v>1</v>
      </c>
      <c r="F31" s="122"/>
      <c r="G31" s="122"/>
      <c r="H31" s="122"/>
      <c r="I31" s="107"/>
      <c r="J31" s="107"/>
      <c r="K31" s="108" t="n">
        <v>1</v>
      </c>
      <c r="L31" s="109" t="n">
        <v>0</v>
      </c>
      <c r="M31" s="110" t="n">
        <f aca="false">L31/K31</f>
        <v>0</v>
      </c>
      <c r="N31" s="111" t="n">
        <f aca="false">B31*E31*M31</f>
        <v>0</v>
      </c>
      <c r="O31" s="110" t="n">
        <f aca="false">N31*1.19</f>
        <v>0</v>
      </c>
    </row>
    <row r="32" s="1" customFormat="true" ht="21.95" hidden="false" customHeight="true" outlineLevel="0" collapsed="false">
      <c r="A32" s="129" t="s">
        <v>187</v>
      </c>
      <c r="B32" s="130" t="n">
        <v>50</v>
      </c>
      <c r="C32" s="119" t="s">
        <v>188</v>
      </c>
      <c r="D32" s="117" t="s">
        <v>68</v>
      </c>
      <c r="E32" s="120" t="n">
        <v>1</v>
      </c>
      <c r="F32" s="122"/>
      <c r="G32" s="122"/>
      <c r="H32" s="122"/>
      <c r="I32" s="107"/>
      <c r="J32" s="107"/>
      <c r="K32" s="108" t="n">
        <v>1</v>
      </c>
      <c r="L32" s="109" t="n">
        <v>0</v>
      </c>
      <c r="M32" s="110" t="n">
        <f aca="false">L32/K32</f>
        <v>0</v>
      </c>
      <c r="N32" s="111" t="n">
        <f aca="false">B32*E32*M32</f>
        <v>0</v>
      </c>
      <c r="O32" s="110" t="n">
        <f aca="false">N32*1.19</f>
        <v>0</v>
      </c>
    </row>
    <row r="33" s="1" customFormat="true" ht="21.95" hidden="false" customHeight="true" outlineLevel="0" collapsed="false">
      <c r="A33" s="129" t="s">
        <v>189</v>
      </c>
      <c r="B33" s="130" t="n">
        <v>50</v>
      </c>
      <c r="C33" s="119" t="s">
        <v>188</v>
      </c>
      <c r="D33" s="117" t="s">
        <v>66</v>
      </c>
      <c r="E33" s="120" t="n">
        <v>1</v>
      </c>
      <c r="F33" s="122"/>
      <c r="G33" s="122"/>
      <c r="H33" s="122"/>
      <c r="I33" s="107"/>
      <c r="J33" s="107"/>
      <c r="K33" s="108" t="n">
        <v>1</v>
      </c>
      <c r="L33" s="109" t="n">
        <v>0</v>
      </c>
      <c r="M33" s="110" t="n">
        <f aca="false">L33/K33</f>
        <v>0</v>
      </c>
      <c r="N33" s="111" t="n">
        <f aca="false">B33*E33*M33</f>
        <v>0</v>
      </c>
      <c r="O33" s="110" t="n">
        <f aca="false">N33*1.19</f>
        <v>0</v>
      </c>
    </row>
    <row r="34" s="1" customFormat="true" ht="21.95" hidden="false" customHeight="true" outlineLevel="0" collapsed="false">
      <c r="A34" s="129" t="s">
        <v>190</v>
      </c>
      <c r="B34" s="130" t="n">
        <v>2250</v>
      </c>
      <c r="C34" s="119" t="s">
        <v>188</v>
      </c>
      <c r="D34" s="117" t="s">
        <v>191</v>
      </c>
      <c r="E34" s="120" t="n">
        <v>1</v>
      </c>
      <c r="F34" s="122" t="s">
        <v>51</v>
      </c>
      <c r="G34" s="122"/>
      <c r="H34" s="122"/>
      <c r="I34" s="107"/>
      <c r="J34" s="107"/>
      <c r="K34" s="108" t="n">
        <v>1</v>
      </c>
      <c r="L34" s="109" t="n">
        <v>0</v>
      </c>
      <c r="M34" s="110" t="n">
        <f aca="false">L34/K34</f>
        <v>0</v>
      </c>
      <c r="N34" s="111" t="n">
        <f aca="false">B34*E34*M34</f>
        <v>0</v>
      </c>
      <c r="O34" s="110" t="n">
        <f aca="false">N34*1.19</f>
        <v>0</v>
      </c>
    </row>
    <row r="35" s="1" customFormat="true" ht="21.95" hidden="false" customHeight="true" outlineLevel="0" collapsed="false">
      <c r="A35" s="129" t="s">
        <v>192</v>
      </c>
      <c r="B35" s="130" t="n">
        <v>150</v>
      </c>
      <c r="C35" s="119" t="s">
        <v>193</v>
      </c>
      <c r="D35" s="117" t="s">
        <v>70</v>
      </c>
      <c r="E35" s="120" t="n">
        <v>1</v>
      </c>
      <c r="F35" s="122"/>
      <c r="G35" s="122"/>
      <c r="H35" s="122"/>
      <c r="I35" s="107"/>
      <c r="J35" s="107"/>
      <c r="K35" s="108" t="n">
        <v>1</v>
      </c>
      <c r="L35" s="109" t="n">
        <v>0</v>
      </c>
      <c r="M35" s="110" t="n">
        <f aca="false">L35/K35</f>
        <v>0</v>
      </c>
      <c r="N35" s="111" t="n">
        <f aca="false">B35*E35*M35</f>
        <v>0</v>
      </c>
      <c r="O35" s="110" t="n">
        <f aca="false">N35*1.19</f>
        <v>0</v>
      </c>
    </row>
    <row r="36" s="1" customFormat="true" ht="21.95" hidden="false" customHeight="true" outlineLevel="0" collapsed="false">
      <c r="A36" s="129" t="s">
        <v>194</v>
      </c>
      <c r="B36" s="130" t="n">
        <v>100</v>
      </c>
      <c r="C36" s="119" t="s">
        <v>193</v>
      </c>
      <c r="D36" s="117" t="s">
        <v>88</v>
      </c>
      <c r="E36" s="120" t="n">
        <v>1</v>
      </c>
      <c r="F36" s="122"/>
      <c r="G36" s="122"/>
      <c r="H36" s="122"/>
      <c r="I36" s="107"/>
      <c r="J36" s="107"/>
      <c r="K36" s="108" t="n">
        <v>1</v>
      </c>
      <c r="L36" s="109" t="n">
        <v>0</v>
      </c>
      <c r="M36" s="110" t="n">
        <f aca="false">L36/K36</f>
        <v>0</v>
      </c>
      <c r="N36" s="111" t="n">
        <f aca="false">B36*E36*M36</f>
        <v>0</v>
      </c>
      <c r="O36" s="110" t="n">
        <f aca="false">N36*1.19</f>
        <v>0</v>
      </c>
    </row>
    <row r="37" s="1" customFormat="true" ht="21.95" hidden="false" customHeight="true" outlineLevel="0" collapsed="false">
      <c r="A37" s="129" t="s">
        <v>195</v>
      </c>
      <c r="B37" s="130" t="n">
        <v>100</v>
      </c>
      <c r="C37" s="119" t="s">
        <v>193</v>
      </c>
      <c r="D37" s="117" t="s">
        <v>68</v>
      </c>
      <c r="E37" s="120" t="n">
        <v>1</v>
      </c>
      <c r="F37" s="122"/>
      <c r="G37" s="122"/>
      <c r="H37" s="122"/>
      <c r="I37" s="107"/>
      <c r="J37" s="107"/>
      <c r="K37" s="108" t="n">
        <v>1</v>
      </c>
      <c r="L37" s="109" t="n">
        <v>0</v>
      </c>
      <c r="M37" s="110" t="n">
        <f aca="false">L37/K37</f>
        <v>0</v>
      </c>
      <c r="N37" s="111" t="n">
        <f aca="false">B37*E37*M37</f>
        <v>0</v>
      </c>
      <c r="O37" s="110" t="n">
        <f aca="false">N37*1.19</f>
        <v>0</v>
      </c>
    </row>
    <row r="38" s="1" customFormat="true" ht="21.95" hidden="false" customHeight="true" outlineLevel="0" collapsed="false">
      <c r="A38" s="129" t="s">
        <v>196</v>
      </c>
      <c r="B38" s="130" t="n">
        <v>100</v>
      </c>
      <c r="C38" s="119" t="s">
        <v>193</v>
      </c>
      <c r="D38" s="117" t="s">
        <v>66</v>
      </c>
      <c r="E38" s="120" t="n">
        <v>1</v>
      </c>
      <c r="F38" s="122"/>
      <c r="G38" s="122"/>
      <c r="H38" s="122"/>
      <c r="I38" s="107"/>
      <c r="J38" s="107"/>
      <c r="K38" s="108" t="n">
        <v>1</v>
      </c>
      <c r="L38" s="109" t="n">
        <v>0</v>
      </c>
      <c r="M38" s="110" t="n">
        <f aca="false">L38/K38</f>
        <v>0</v>
      </c>
      <c r="N38" s="111" t="n">
        <f aca="false">B38*E38*M38</f>
        <v>0</v>
      </c>
      <c r="O38" s="110" t="n">
        <f aca="false">N38*1.19</f>
        <v>0</v>
      </c>
    </row>
    <row r="39" s="1" customFormat="true" ht="21.95" hidden="false" customHeight="true" outlineLevel="0" collapsed="false">
      <c r="A39" s="129" t="s">
        <v>197</v>
      </c>
      <c r="B39" s="130" t="n">
        <v>350</v>
      </c>
      <c r="C39" s="119" t="s">
        <v>193</v>
      </c>
      <c r="D39" s="117" t="s">
        <v>191</v>
      </c>
      <c r="E39" s="120" t="n">
        <v>1</v>
      </c>
      <c r="F39" s="122"/>
      <c r="G39" s="122"/>
      <c r="H39" s="122"/>
      <c r="I39" s="107"/>
      <c r="J39" s="107"/>
      <c r="K39" s="108" t="n">
        <v>1</v>
      </c>
      <c r="L39" s="109" t="n">
        <v>0</v>
      </c>
      <c r="M39" s="110" t="n">
        <f aca="false">L39/K39</f>
        <v>0</v>
      </c>
      <c r="N39" s="111" t="n">
        <f aca="false">B39*E39*M39</f>
        <v>0</v>
      </c>
      <c r="O39" s="110" t="n">
        <f aca="false">N39*1.19</f>
        <v>0</v>
      </c>
    </row>
    <row r="40" s="1" customFormat="true" ht="21.95" hidden="false" customHeight="true" outlineLevel="0" collapsed="false">
      <c r="A40" s="129" t="s">
        <v>198</v>
      </c>
      <c r="B40" s="130" t="n">
        <v>100</v>
      </c>
      <c r="C40" s="131" t="s">
        <v>199</v>
      </c>
      <c r="D40" s="117" t="s">
        <v>191</v>
      </c>
      <c r="E40" s="120" t="n">
        <v>1</v>
      </c>
      <c r="F40" s="122"/>
      <c r="G40" s="122"/>
      <c r="H40" s="122"/>
      <c r="I40" s="107"/>
      <c r="J40" s="107"/>
      <c r="K40" s="108" t="n">
        <v>1</v>
      </c>
      <c r="L40" s="109" t="n">
        <v>0</v>
      </c>
      <c r="M40" s="110" t="n">
        <f aca="false">L40/K40</f>
        <v>0</v>
      </c>
      <c r="N40" s="111" t="n">
        <f aca="false">B40*E40*M40</f>
        <v>0</v>
      </c>
      <c r="O40" s="110" t="n">
        <f aca="false">N40*1.19</f>
        <v>0</v>
      </c>
    </row>
    <row r="41" s="1" customFormat="true" ht="21.95" hidden="false" customHeight="true" outlineLevel="0" collapsed="false">
      <c r="A41" s="95" t="s">
        <v>200</v>
      </c>
      <c r="B41" s="95"/>
      <c r="C41" s="95"/>
      <c r="D41" s="95"/>
      <c r="E41" s="95"/>
      <c r="F41" s="95"/>
      <c r="G41" s="95"/>
      <c r="H41" s="123"/>
      <c r="I41" s="124"/>
      <c r="J41" s="124"/>
      <c r="K41" s="125"/>
      <c r="L41" s="126"/>
      <c r="M41" s="127"/>
      <c r="N41" s="126"/>
      <c r="O41" s="128"/>
    </row>
    <row r="42" s="1" customFormat="true" ht="21.95" hidden="false" customHeight="true" outlineLevel="0" collapsed="false">
      <c r="A42" s="117" t="s">
        <v>201</v>
      </c>
      <c r="B42" s="130" t="n">
        <v>460</v>
      </c>
      <c r="C42" s="132" t="s">
        <v>202</v>
      </c>
      <c r="D42" s="133" t="s">
        <v>203</v>
      </c>
      <c r="E42" s="134" t="n">
        <v>1</v>
      </c>
      <c r="F42" s="135"/>
      <c r="G42" s="122"/>
      <c r="H42" s="122"/>
      <c r="I42" s="107"/>
      <c r="J42" s="107"/>
      <c r="K42" s="108" t="n">
        <v>1</v>
      </c>
      <c r="L42" s="109" t="n">
        <v>0</v>
      </c>
      <c r="M42" s="110" t="n">
        <f aca="false">L42/K42</f>
        <v>0</v>
      </c>
      <c r="N42" s="111" t="n">
        <f aca="false">B42*E42*M42</f>
        <v>0</v>
      </c>
      <c r="O42" s="110" t="n">
        <f aca="false">N42*1.19</f>
        <v>0</v>
      </c>
    </row>
    <row r="43" s="1" customFormat="true" ht="21.95" hidden="false" customHeight="true" outlineLevel="0" collapsed="false">
      <c r="A43" s="117" t="s">
        <v>204</v>
      </c>
      <c r="B43" s="130" t="n">
        <v>200</v>
      </c>
      <c r="C43" s="60" t="s">
        <v>205</v>
      </c>
      <c r="D43" s="121" t="s">
        <v>203</v>
      </c>
      <c r="E43" s="120" t="n">
        <v>1</v>
      </c>
      <c r="F43" s="122"/>
      <c r="G43" s="122"/>
      <c r="H43" s="122"/>
      <c r="I43" s="107"/>
      <c r="J43" s="107"/>
      <c r="K43" s="108" t="n">
        <v>1</v>
      </c>
      <c r="L43" s="109" t="n">
        <v>0</v>
      </c>
      <c r="M43" s="110" t="n">
        <f aca="false">L43/K43</f>
        <v>0</v>
      </c>
      <c r="N43" s="111" t="n">
        <f aca="false">B43*E43*M43</f>
        <v>0</v>
      </c>
      <c r="O43" s="110" t="n">
        <f aca="false">N43*1.19</f>
        <v>0</v>
      </c>
    </row>
    <row r="44" s="1" customFormat="true" ht="21.95" hidden="false" customHeight="true" outlineLevel="0" collapsed="false">
      <c r="A44" s="117" t="s">
        <v>206</v>
      </c>
      <c r="B44" s="130" t="n">
        <v>860</v>
      </c>
      <c r="C44" s="60" t="s">
        <v>207</v>
      </c>
      <c r="D44" s="121" t="s">
        <v>203</v>
      </c>
      <c r="E44" s="134" t="n">
        <v>1</v>
      </c>
      <c r="F44" s="122" t="s">
        <v>51</v>
      </c>
      <c r="G44" s="122"/>
      <c r="H44" s="122"/>
      <c r="I44" s="107"/>
      <c r="J44" s="107"/>
      <c r="K44" s="108" t="n">
        <v>1</v>
      </c>
      <c r="L44" s="109" t="n">
        <v>0</v>
      </c>
      <c r="M44" s="110" t="n">
        <f aca="false">L44/K44</f>
        <v>0</v>
      </c>
      <c r="N44" s="111" t="n">
        <f aca="false">B44*E44*M44</f>
        <v>0</v>
      </c>
      <c r="O44" s="110" t="n">
        <f aca="false">N44*1.19</f>
        <v>0</v>
      </c>
    </row>
    <row r="45" s="1" customFormat="true" ht="21.95" hidden="false" customHeight="true" outlineLevel="0" collapsed="false">
      <c r="A45" s="117" t="s">
        <v>208</v>
      </c>
      <c r="B45" s="130" t="n">
        <v>100</v>
      </c>
      <c r="C45" s="60" t="s">
        <v>209</v>
      </c>
      <c r="D45" s="121" t="s">
        <v>203</v>
      </c>
      <c r="E45" s="120" t="n">
        <v>1</v>
      </c>
      <c r="F45" s="122"/>
      <c r="G45" s="122"/>
      <c r="H45" s="122"/>
      <c r="I45" s="107"/>
      <c r="J45" s="107"/>
      <c r="K45" s="108" t="n">
        <v>1</v>
      </c>
      <c r="L45" s="109" t="n">
        <v>0</v>
      </c>
      <c r="M45" s="110" t="n">
        <f aca="false">L45/K45</f>
        <v>0</v>
      </c>
      <c r="N45" s="111" t="n">
        <f aca="false">B45*E45*M45</f>
        <v>0</v>
      </c>
      <c r="O45" s="110" t="n">
        <f aca="false">N45*1.19</f>
        <v>0</v>
      </c>
    </row>
    <row r="46" s="1" customFormat="true" ht="21.95" hidden="false" customHeight="true" outlineLevel="0" collapsed="false">
      <c r="A46" s="117" t="s">
        <v>210</v>
      </c>
      <c r="B46" s="130" t="n">
        <v>100</v>
      </c>
      <c r="C46" s="60" t="s">
        <v>211</v>
      </c>
      <c r="D46" s="121" t="s">
        <v>203</v>
      </c>
      <c r="E46" s="134" t="n">
        <v>1</v>
      </c>
      <c r="F46" s="122"/>
      <c r="G46" s="122"/>
      <c r="H46" s="122"/>
      <c r="I46" s="107"/>
      <c r="J46" s="107"/>
      <c r="K46" s="108" t="n">
        <v>1</v>
      </c>
      <c r="L46" s="109" t="n">
        <v>0</v>
      </c>
      <c r="M46" s="110" t="n">
        <f aca="false">L46/K46</f>
        <v>0</v>
      </c>
      <c r="N46" s="111" t="n">
        <f aca="false">B46*E46*M46</f>
        <v>0</v>
      </c>
      <c r="O46" s="110" t="n">
        <f aca="false">N46*1.19</f>
        <v>0</v>
      </c>
    </row>
    <row r="47" s="1" customFormat="true" ht="21.95" hidden="false" customHeight="true" outlineLevel="0" collapsed="false">
      <c r="A47" s="117" t="s">
        <v>212</v>
      </c>
      <c r="B47" s="130" t="n">
        <v>200</v>
      </c>
      <c r="C47" s="42" t="s">
        <v>213</v>
      </c>
      <c r="D47" s="121" t="s">
        <v>214</v>
      </c>
      <c r="E47" s="57" t="n">
        <v>100</v>
      </c>
      <c r="F47" s="122"/>
      <c r="G47" s="122"/>
      <c r="H47" s="122"/>
      <c r="I47" s="107"/>
      <c r="J47" s="107"/>
      <c r="K47" s="108" t="n">
        <v>100</v>
      </c>
      <c r="L47" s="109" t="n">
        <v>0</v>
      </c>
      <c r="M47" s="110" t="n">
        <f aca="false">L47/K47</f>
        <v>0</v>
      </c>
      <c r="N47" s="111" t="n">
        <f aca="false">B47*E47*M47</f>
        <v>0</v>
      </c>
      <c r="O47" s="110" t="n">
        <f aca="false">N47*1.19</f>
        <v>0</v>
      </c>
    </row>
    <row r="48" s="1" customFormat="true" ht="21.95" hidden="false" customHeight="true" outlineLevel="0" collapsed="false">
      <c r="A48" s="117" t="s">
        <v>215</v>
      </c>
      <c r="B48" s="130" t="n">
        <v>250</v>
      </c>
      <c r="C48" s="52" t="s">
        <v>216</v>
      </c>
      <c r="D48" s="121" t="s">
        <v>66</v>
      </c>
      <c r="E48" s="57" t="n">
        <v>100</v>
      </c>
      <c r="F48" s="122" t="s">
        <v>51</v>
      </c>
      <c r="G48" s="122"/>
      <c r="H48" s="122"/>
      <c r="I48" s="107"/>
      <c r="J48" s="107"/>
      <c r="K48" s="108" t="n">
        <v>100</v>
      </c>
      <c r="L48" s="109" t="n">
        <v>0</v>
      </c>
      <c r="M48" s="110" t="n">
        <f aca="false">L48/K48</f>
        <v>0</v>
      </c>
      <c r="N48" s="111" t="n">
        <f aca="false">B48*E48*M48</f>
        <v>0</v>
      </c>
      <c r="O48" s="110" t="n">
        <f aca="false">N48*1.19</f>
        <v>0</v>
      </c>
    </row>
    <row r="49" s="1" customFormat="true" ht="21.95" hidden="false" customHeight="true" outlineLevel="0" collapsed="false">
      <c r="A49" s="117" t="s">
        <v>217</v>
      </c>
      <c r="B49" s="130" t="n">
        <v>200</v>
      </c>
      <c r="C49" s="52" t="s">
        <v>216</v>
      </c>
      <c r="D49" s="121" t="s">
        <v>68</v>
      </c>
      <c r="E49" s="57" t="n">
        <v>100</v>
      </c>
      <c r="F49" s="122"/>
      <c r="G49" s="122"/>
      <c r="H49" s="122"/>
      <c r="I49" s="107"/>
      <c r="J49" s="107"/>
      <c r="K49" s="108" t="n">
        <v>100</v>
      </c>
      <c r="L49" s="109" t="n">
        <v>0</v>
      </c>
      <c r="M49" s="110" t="n">
        <f aca="false">L49/K49</f>
        <v>0</v>
      </c>
      <c r="N49" s="111" t="n">
        <f aca="false">B49*E49*M49</f>
        <v>0</v>
      </c>
      <c r="O49" s="110" t="n">
        <f aca="false">N49*1.19</f>
        <v>0</v>
      </c>
    </row>
    <row r="50" s="1" customFormat="true" ht="21.95" hidden="false" customHeight="true" outlineLevel="0" collapsed="false">
      <c r="A50" s="117" t="s">
        <v>218</v>
      </c>
      <c r="B50" s="130" t="n">
        <v>150</v>
      </c>
      <c r="C50" s="52" t="s">
        <v>216</v>
      </c>
      <c r="D50" s="121" t="s">
        <v>70</v>
      </c>
      <c r="E50" s="57" t="n">
        <v>100</v>
      </c>
      <c r="F50" s="122"/>
      <c r="G50" s="122"/>
      <c r="H50" s="122"/>
      <c r="I50" s="107"/>
      <c r="J50" s="107"/>
      <c r="K50" s="108" t="n">
        <v>100</v>
      </c>
      <c r="L50" s="109" t="n">
        <v>0</v>
      </c>
      <c r="M50" s="110" t="n">
        <f aca="false">L50/K50</f>
        <v>0</v>
      </c>
      <c r="N50" s="111" t="n">
        <f aca="false">B50*E50*M50</f>
        <v>0</v>
      </c>
      <c r="O50" s="110" t="n">
        <f aca="false">N50*1.19</f>
        <v>0</v>
      </c>
    </row>
    <row r="51" s="1" customFormat="true" ht="21.95" hidden="false" customHeight="true" outlineLevel="0" collapsed="false">
      <c r="A51" s="117" t="s">
        <v>219</v>
      </c>
      <c r="B51" s="130" t="n">
        <v>100</v>
      </c>
      <c r="C51" s="52" t="s">
        <v>216</v>
      </c>
      <c r="D51" s="121" t="s">
        <v>220</v>
      </c>
      <c r="E51" s="57" t="n">
        <v>100</v>
      </c>
      <c r="F51" s="122"/>
      <c r="G51" s="122"/>
      <c r="H51" s="122"/>
      <c r="I51" s="107"/>
      <c r="J51" s="107"/>
      <c r="K51" s="108" t="n">
        <v>100</v>
      </c>
      <c r="L51" s="109" t="n">
        <v>0</v>
      </c>
      <c r="M51" s="110" t="n">
        <f aca="false">L51/K51</f>
        <v>0</v>
      </c>
      <c r="N51" s="111" t="n">
        <f aca="false">B51*E51*M51</f>
        <v>0</v>
      </c>
      <c r="O51" s="110" t="n">
        <f aca="false">N51*1.19</f>
        <v>0</v>
      </c>
    </row>
    <row r="52" s="1" customFormat="true" ht="21.95" hidden="false" customHeight="true" outlineLevel="0" collapsed="false">
      <c r="A52" s="117" t="s">
        <v>221</v>
      </c>
      <c r="B52" s="130" t="n">
        <v>100</v>
      </c>
      <c r="C52" s="52" t="s">
        <v>216</v>
      </c>
      <c r="D52" s="121" t="s">
        <v>74</v>
      </c>
      <c r="E52" s="57" t="n">
        <v>100</v>
      </c>
      <c r="F52" s="122"/>
      <c r="G52" s="122"/>
      <c r="H52" s="122"/>
      <c r="I52" s="107"/>
      <c r="J52" s="107"/>
      <c r="K52" s="108" t="n">
        <v>100</v>
      </c>
      <c r="L52" s="109" t="n">
        <v>0</v>
      </c>
      <c r="M52" s="110" t="n">
        <f aca="false">L52/K52</f>
        <v>0</v>
      </c>
      <c r="N52" s="111" t="n">
        <f aca="false">B52*E52*M52</f>
        <v>0</v>
      </c>
      <c r="O52" s="110" t="n">
        <f aca="false">N52*1.19</f>
        <v>0</v>
      </c>
    </row>
    <row r="53" s="1" customFormat="true" ht="21.95" hidden="false" customHeight="true" outlineLevel="0" collapsed="false">
      <c r="A53" s="117" t="s">
        <v>222</v>
      </c>
      <c r="B53" s="130" t="n">
        <v>150</v>
      </c>
      <c r="C53" s="52" t="s">
        <v>216</v>
      </c>
      <c r="D53" s="121" t="s">
        <v>214</v>
      </c>
      <c r="E53" s="57" t="n">
        <v>100</v>
      </c>
      <c r="F53" s="122"/>
      <c r="G53" s="122"/>
      <c r="H53" s="122"/>
      <c r="I53" s="107"/>
      <c r="J53" s="107"/>
      <c r="K53" s="108" t="n">
        <v>100</v>
      </c>
      <c r="L53" s="109" t="n">
        <v>0</v>
      </c>
      <c r="M53" s="110" t="n">
        <f aca="false">L53/K53</f>
        <v>0</v>
      </c>
      <c r="N53" s="111" t="n">
        <f aca="false">B53*E53*M53</f>
        <v>0</v>
      </c>
      <c r="O53" s="110" t="n">
        <f aca="false">N53*1.19</f>
        <v>0</v>
      </c>
    </row>
    <row r="54" s="1" customFormat="true" ht="21.95" hidden="false" customHeight="true" outlineLevel="0" collapsed="false">
      <c r="A54" s="117" t="s">
        <v>223</v>
      </c>
      <c r="B54" s="130" t="n">
        <v>100</v>
      </c>
      <c r="C54" s="52" t="s">
        <v>216</v>
      </c>
      <c r="D54" s="121" t="s">
        <v>224</v>
      </c>
      <c r="E54" s="57" t="n">
        <v>100</v>
      </c>
      <c r="F54" s="122"/>
      <c r="G54" s="122"/>
      <c r="H54" s="122"/>
      <c r="I54" s="107"/>
      <c r="J54" s="107"/>
      <c r="K54" s="108" t="n">
        <v>100</v>
      </c>
      <c r="L54" s="109" t="n">
        <v>0</v>
      </c>
      <c r="M54" s="110" t="n">
        <f aca="false">L54/K54</f>
        <v>0</v>
      </c>
      <c r="N54" s="111" t="n">
        <f aca="false">B54*E54*M54</f>
        <v>0</v>
      </c>
      <c r="O54" s="110" t="n">
        <f aca="false">N54*1.19</f>
        <v>0</v>
      </c>
    </row>
    <row r="55" s="1" customFormat="true" ht="21.95" hidden="false" customHeight="true" outlineLevel="0" collapsed="false">
      <c r="A55" s="117" t="s">
        <v>225</v>
      </c>
      <c r="B55" s="130" t="n">
        <v>1650</v>
      </c>
      <c r="C55" s="60" t="s">
        <v>226</v>
      </c>
      <c r="D55" s="121" t="s">
        <v>70</v>
      </c>
      <c r="E55" s="57" t="n">
        <v>1</v>
      </c>
      <c r="F55" s="122" t="s">
        <v>51</v>
      </c>
      <c r="G55" s="122"/>
      <c r="H55" s="122"/>
      <c r="I55" s="107"/>
      <c r="J55" s="107"/>
      <c r="K55" s="108" t="n">
        <v>1</v>
      </c>
      <c r="L55" s="109" t="n">
        <v>0</v>
      </c>
      <c r="M55" s="110" t="n">
        <f aca="false">L55/K55</f>
        <v>0</v>
      </c>
      <c r="N55" s="111" t="n">
        <f aca="false">B55*E55*M55</f>
        <v>0</v>
      </c>
      <c r="O55" s="110" t="n">
        <f aca="false">N55*1.19</f>
        <v>0</v>
      </c>
    </row>
    <row r="56" s="1" customFormat="true" ht="21.95" hidden="false" customHeight="true" outlineLevel="0" collapsed="false">
      <c r="A56" s="117" t="s">
        <v>227</v>
      </c>
      <c r="B56" s="130" t="n">
        <v>200</v>
      </c>
      <c r="C56" s="60" t="s">
        <v>226</v>
      </c>
      <c r="D56" s="121" t="s">
        <v>214</v>
      </c>
      <c r="E56" s="57" t="n">
        <v>1</v>
      </c>
      <c r="F56" s="122"/>
      <c r="G56" s="122"/>
      <c r="H56" s="122"/>
      <c r="I56" s="107"/>
      <c r="J56" s="107"/>
      <c r="K56" s="108" t="n">
        <v>1</v>
      </c>
      <c r="L56" s="109" t="n">
        <v>0</v>
      </c>
      <c r="M56" s="110" t="n">
        <f aca="false">L56/K56</f>
        <v>0</v>
      </c>
      <c r="N56" s="111" t="n">
        <f aca="false">B56*E56*M56</f>
        <v>0</v>
      </c>
      <c r="O56" s="110" t="n">
        <f aca="false">N56*1.19</f>
        <v>0</v>
      </c>
    </row>
    <row r="57" s="1" customFormat="true" ht="21.95" hidden="false" customHeight="true" outlineLevel="0" collapsed="false">
      <c r="A57" s="117" t="s">
        <v>228</v>
      </c>
      <c r="B57" s="130" t="n">
        <v>850</v>
      </c>
      <c r="C57" s="60" t="s">
        <v>226</v>
      </c>
      <c r="D57" s="121" t="s">
        <v>66</v>
      </c>
      <c r="E57" s="57" t="n">
        <v>1</v>
      </c>
      <c r="F57" s="122"/>
      <c r="G57" s="122"/>
      <c r="H57" s="122"/>
      <c r="I57" s="107"/>
      <c r="J57" s="107"/>
      <c r="K57" s="108" t="n">
        <v>1</v>
      </c>
      <c r="L57" s="109" t="n">
        <v>0</v>
      </c>
      <c r="M57" s="110" t="n">
        <f aca="false">L57/K57</f>
        <v>0</v>
      </c>
      <c r="N57" s="111" t="n">
        <f aca="false">B57*E57*M57</f>
        <v>0</v>
      </c>
      <c r="O57" s="110" t="n">
        <f aca="false">N57*1.19</f>
        <v>0</v>
      </c>
    </row>
    <row r="58" s="1" customFormat="true" ht="21.95" hidden="false" customHeight="true" outlineLevel="0" collapsed="false">
      <c r="A58" s="117" t="s">
        <v>229</v>
      </c>
      <c r="B58" s="130" t="n">
        <v>850</v>
      </c>
      <c r="C58" s="60" t="s">
        <v>226</v>
      </c>
      <c r="D58" s="121" t="s">
        <v>88</v>
      </c>
      <c r="E58" s="57" t="n">
        <v>1</v>
      </c>
      <c r="F58" s="122"/>
      <c r="G58" s="122"/>
      <c r="H58" s="122"/>
      <c r="I58" s="107"/>
      <c r="J58" s="107"/>
      <c r="K58" s="108" t="n">
        <v>1</v>
      </c>
      <c r="L58" s="109" t="n">
        <v>0</v>
      </c>
      <c r="M58" s="110" t="n">
        <f aca="false">L58/K58</f>
        <v>0</v>
      </c>
      <c r="N58" s="111" t="n">
        <f aca="false">B58*E58*M58</f>
        <v>0</v>
      </c>
      <c r="O58" s="110" t="n">
        <f aca="false">N58*1.19</f>
        <v>0</v>
      </c>
    </row>
    <row r="59" s="1" customFormat="true" ht="21.95" hidden="false" customHeight="true" outlineLevel="0" collapsed="false">
      <c r="A59" s="117" t="s">
        <v>230</v>
      </c>
      <c r="B59" s="130" t="n">
        <v>850</v>
      </c>
      <c r="C59" s="60" t="s">
        <v>226</v>
      </c>
      <c r="D59" s="121" t="s">
        <v>68</v>
      </c>
      <c r="E59" s="57" t="n">
        <v>1</v>
      </c>
      <c r="F59" s="122"/>
      <c r="G59" s="122"/>
      <c r="H59" s="122"/>
      <c r="I59" s="107"/>
      <c r="J59" s="107"/>
      <c r="K59" s="108" t="n">
        <v>1</v>
      </c>
      <c r="L59" s="109" t="n">
        <v>0</v>
      </c>
      <c r="M59" s="110" t="n">
        <f aca="false">L59/K59</f>
        <v>0</v>
      </c>
      <c r="N59" s="111" t="n">
        <f aca="false">B59*E59*M59</f>
        <v>0</v>
      </c>
      <c r="O59" s="110" t="n">
        <f aca="false">N59*1.19</f>
        <v>0</v>
      </c>
    </row>
    <row r="60" s="1" customFormat="true" ht="21.95" hidden="false" customHeight="true" outlineLevel="0" collapsed="false">
      <c r="A60" s="117" t="s">
        <v>231</v>
      </c>
      <c r="B60" s="130" t="n">
        <v>20</v>
      </c>
      <c r="C60" s="60" t="s">
        <v>226</v>
      </c>
      <c r="D60" s="121" t="s">
        <v>76</v>
      </c>
      <c r="E60" s="57" t="n">
        <v>100</v>
      </c>
      <c r="F60" s="122"/>
      <c r="G60" s="122"/>
      <c r="H60" s="122"/>
      <c r="I60" s="107"/>
      <c r="J60" s="107"/>
      <c r="K60" s="108" t="n">
        <v>100</v>
      </c>
      <c r="L60" s="109" t="n">
        <v>0</v>
      </c>
      <c r="M60" s="110" t="n">
        <f aca="false">L60/K60</f>
        <v>0</v>
      </c>
      <c r="N60" s="111" t="n">
        <f aca="false">B60*E60*M60</f>
        <v>0</v>
      </c>
      <c r="O60" s="110" t="n">
        <f aca="false">N60*1.19</f>
        <v>0</v>
      </c>
    </row>
    <row r="61" s="1" customFormat="true" ht="21.95" hidden="false" customHeight="true" outlineLevel="0" collapsed="false">
      <c r="A61" s="95" t="s">
        <v>232</v>
      </c>
      <c r="B61" s="95"/>
      <c r="C61" s="95"/>
      <c r="D61" s="95"/>
      <c r="E61" s="95"/>
      <c r="F61" s="95"/>
      <c r="G61" s="95"/>
      <c r="H61" s="123"/>
      <c r="I61" s="124"/>
      <c r="J61" s="124"/>
      <c r="K61" s="125"/>
      <c r="L61" s="126"/>
      <c r="M61" s="127"/>
      <c r="N61" s="126"/>
      <c r="O61" s="128"/>
    </row>
    <row r="62" s="1" customFormat="true" ht="21.95" hidden="false" customHeight="true" outlineLevel="0" collapsed="false">
      <c r="A62" s="121" t="s">
        <v>233</v>
      </c>
      <c r="B62" s="130" t="n">
        <v>100</v>
      </c>
      <c r="C62" s="104" t="s">
        <v>234</v>
      </c>
      <c r="D62" s="121" t="s">
        <v>70</v>
      </c>
      <c r="E62" s="57" t="n">
        <v>1</v>
      </c>
      <c r="F62" s="122"/>
      <c r="G62" s="122"/>
      <c r="H62" s="122"/>
      <c r="I62" s="107"/>
      <c r="J62" s="107"/>
      <c r="K62" s="108" t="n">
        <v>1</v>
      </c>
      <c r="L62" s="109" t="n">
        <v>0</v>
      </c>
      <c r="M62" s="110" t="n">
        <f aca="false">L62/K62</f>
        <v>0</v>
      </c>
      <c r="N62" s="111" t="n">
        <f aca="false">B62*E62*M62</f>
        <v>0</v>
      </c>
      <c r="O62" s="110" t="n">
        <f aca="false">N62*1.19</f>
        <v>0</v>
      </c>
    </row>
    <row r="63" s="1" customFormat="true" ht="21.95" hidden="false" customHeight="true" outlineLevel="0" collapsed="false">
      <c r="A63" s="121" t="s">
        <v>235</v>
      </c>
      <c r="B63" s="130" t="n">
        <v>100</v>
      </c>
      <c r="C63" s="104" t="s">
        <v>234</v>
      </c>
      <c r="D63" s="121" t="s">
        <v>88</v>
      </c>
      <c r="E63" s="57" t="n">
        <v>1</v>
      </c>
      <c r="F63" s="122"/>
      <c r="G63" s="122"/>
      <c r="H63" s="122"/>
      <c r="I63" s="107"/>
      <c r="J63" s="107"/>
      <c r="K63" s="108" t="n">
        <v>1</v>
      </c>
      <c r="L63" s="109" t="n">
        <v>0</v>
      </c>
      <c r="M63" s="110" t="n">
        <f aca="false">L63/K63</f>
        <v>0</v>
      </c>
      <c r="N63" s="111" t="n">
        <f aca="false">B63*E63*M63</f>
        <v>0</v>
      </c>
      <c r="O63" s="110" t="n">
        <f aca="false">N63*1.19</f>
        <v>0</v>
      </c>
    </row>
    <row r="64" s="1" customFormat="true" ht="21.95" hidden="false" customHeight="true" outlineLevel="0" collapsed="false">
      <c r="A64" s="121" t="s">
        <v>236</v>
      </c>
      <c r="B64" s="130" t="n">
        <v>100</v>
      </c>
      <c r="C64" s="104" t="s">
        <v>234</v>
      </c>
      <c r="D64" s="121" t="s">
        <v>214</v>
      </c>
      <c r="E64" s="57" t="n">
        <v>1</v>
      </c>
      <c r="F64" s="122"/>
      <c r="G64" s="122"/>
      <c r="H64" s="122"/>
      <c r="I64" s="107"/>
      <c r="J64" s="107"/>
      <c r="K64" s="108" t="n">
        <v>1</v>
      </c>
      <c r="L64" s="109" t="n">
        <v>0</v>
      </c>
      <c r="M64" s="110" t="n">
        <f aca="false">L64/K64</f>
        <v>0</v>
      </c>
      <c r="N64" s="111" t="n">
        <f aca="false">B64*E64*M64</f>
        <v>0</v>
      </c>
      <c r="O64" s="110" t="n">
        <f aca="false">N64*1.19</f>
        <v>0</v>
      </c>
    </row>
    <row r="65" s="1" customFormat="true" ht="21.95" hidden="false" customHeight="true" outlineLevel="0" collapsed="false">
      <c r="A65" s="121" t="s">
        <v>237</v>
      </c>
      <c r="B65" s="130" t="n">
        <v>460</v>
      </c>
      <c r="C65" s="104" t="s">
        <v>234</v>
      </c>
      <c r="D65" s="121" t="s">
        <v>68</v>
      </c>
      <c r="E65" s="57" t="n">
        <v>1</v>
      </c>
      <c r="F65" s="122"/>
      <c r="G65" s="122"/>
      <c r="H65" s="122"/>
      <c r="I65" s="107"/>
      <c r="J65" s="107"/>
      <c r="K65" s="108" t="n">
        <v>1</v>
      </c>
      <c r="L65" s="109" t="n">
        <v>0</v>
      </c>
      <c r="M65" s="110" t="n">
        <f aca="false">L65/K65</f>
        <v>0</v>
      </c>
      <c r="N65" s="111" t="n">
        <f aca="false">B65*E65*M65</f>
        <v>0</v>
      </c>
      <c r="O65" s="110" t="n">
        <f aca="false">N65*1.19</f>
        <v>0</v>
      </c>
    </row>
    <row r="66" s="1" customFormat="true" ht="21.95" hidden="false" customHeight="true" outlineLevel="0" collapsed="false">
      <c r="A66" s="121" t="s">
        <v>238</v>
      </c>
      <c r="B66" s="130" t="n">
        <v>100</v>
      </c>
      <c r="C66" s="104" t="s">
        <v>234</v>
      </c>
      <c r="D66" s="121" t="s">
        <v>66</v>
      </c>
      <c r="E66" s="57" t="n">
        <v>1</v>
      </c>
      <c r="F66" s="122"/>
      <c r="G66" s="122"/>
      <c r="H66" s="122"/>
      <c r="I66" s="107"/>
      <c r="J66" s="107"/>
      <c r="K66" s="108" t="n">
        <v>1</v>
      </c>
      <c r="L66" s="109" t="n">
        <v>0</v>
      </c>
      <c r="M66" s="110" t="n">
        <f aca="false">L66/K66</f>
        <v>0</v>
      </c>
      <c r="N66" s="111" t="n">
        <f aca="false">B66*E66*M66</f>
        <v>0</v>
      </c>
      <c r="O66" s="110" t="n">
        <f aca="false">N66*1.19</f>
        <v>0</v>
      </c>
    </row>
    <row r="67" s="1" customFormat="true" ht="21.95" hidden="false" customHeight="true" outlineLevel="0" collapsed="false">
      <c r="A67" s="121" t="s">
        <v>239</v>
      </c>
      <c r="B67" s="130" t="n">
        <v>50</v>
      </c>
      <c r="C67" s="104" t="s">
        <v>234</v>
      </c>
      <c r="D67" s="121" t="s">
        <v>203</v>
      </c>
      <c r="E67" s="57" t="n">
        <v>1</v>
      </c>
      <c r="F67" s="122"/>
      <c r="G67" s="122"/>
      <c r="H67" s="122"/>
      <c r="I67" s="107"/>
      <c r="J67" s="107"/>
      <c r="K67" s="108" t="n">
        <v>1</v>
      </c>
      <c r="L67" s="109" t="n">
        <v>0</v>
      </c>
      <c r="M67" s="110" t="n">
        <f aca="false">L67/K67</f>
        <v>0</v>
      </c>
      <c r="N67" s="111" t="n">
        <f aca="false">B67*E67*M67</f>
        <v>0</v>
      </c>
      <c r="O67" s="110" t="n">
        <f aca="false">N67*1.19</f>
        <v>0</v>
      </c>
    </row>
    <row r="68" s="1" customFormat="true" ht="21.95" hidden="false" customHeight="true" outlineLevel="0" collapsed="false">
      <c r="A68" s="121" t="s">
        <v>240</v>
      </c>
      <c r="B68" s="130" t="n">
        <v>50</v>
      </c>
      <c r="C68" s="104" t="s">
        <v>234</v>
      </c>
      <c r="D68" s="121" t="s">
        <v>74</v>
      </c>
      <c r="E68" s="57" t="n">
        <v>1</v>
      </c>
      <c r="F68" s="122"/>
      <c r="G68" s="122"/>
      <c r="H68" s="122"/>
      <c r="I68" s="107"/>
      <c r="J68" s="107"/>
      <c r="K68" s="108" t="n">
        <v>1</v>
      </c>
      <c r="L68" s="109" t="n">
        <v>0</v>
      </c>
      <c r="M68" s="110" t="n">
        <f aca="false">L68/K68</f>
        <v>0</v>
      </c>
      <c r="N68" s="111" t="n">
        <f aca="false">B68*E68*M68</f>
        <v>0</v>
      </c>
      <c r="O68" s="110" t="n">
        <f aca="false">N68*1.19</f>
        <v>0</v>
      </c>
    </row>
    <row r="69" s="1" customFormat="true" ht="21.95" hidden="false" customHeight="true" outlineLevel="0" collapsed="false">
      <c r="A69" s="121" t="s">
        <v>241</v>
      </c>
      <c r="B69" s="130" t="n">
        <v>25</v>
      </c>
      <c r="C69" s="136" t="s">
        <v>242</v>
      </c>
      <c r="D69" s="121" t="s">
        <v>70</v>
      </c>
      <c r="E69" s="57" t="n">
        <v>1</v>
      </c>
      <c r="F69" s="122"/>
      <c r="G69" s="122"/>
      <c r="H69" s="122"/>
      <c r="I69" s="107"/>
      <c r="J69" s="107"/>
      <c r="K69" s="108" t="n">
        <v>1</v>
      </c>
      <c r="L69" s="109" t="n">
        <v>0</v>
      </c>
      <c r="M69" s="110" t="n">
        <f aca="false">L69/K69</f>
        <v>0</v>
      </c>
      <c r="N69" s="111" t="n">
        <f aca="false">B69*E69*M69</f>
        <v>0</v>
      </c>
      <c r="O69" s="110" t="n">
        <f aca="false">N69*1.19</f>
        <v>0</v>
      </c>
    </row>
    <row r="70" s="1" customFormat="true" ht="21.95" hidden="false" customHeight="true" outlineLevel="0" collapsed="false">
      <c r="A70" s="121" t="s">
        <v>243</v>
      </c>
      <c r="B70" s="130" t="n">
        <v>25</v>
      </c>
      <c r="C70" s="136" t="s">
        <v>242</v>
      </c>
      <c r="D70" s="121" t="s">
        <v>88</v>
      </c>
      <c r="E70" s="57" t="n">
        <v>1</v>
      </c>
      <c r="F70" s="122"/>
      <c r="G70" s="122"/>
      <c r="H70" s="122"/>
      <c r="I70" s="107"/>
      <c r="J70" s="107"/>
      <c r="K70" s="108" t="n">
        <v>1</v>
      </c>
      <c r="L70" s="109" t="n">
        <v>0</v>
      </c>
      <c r="M70" s="110" t="n">
        <f aca="false">L70/K70</f>
        <v>0</v>
      </c>
      <c r="N70" s="111" t="n">
        <f aca="false">B70*E70*M70</f>
        <v>0</v>
      </c>
      <c r="O70" s="110" t="n">
        <f aca="false">N70*1.19</f>
        <v>0</v>
      </c>
    </row>
    <row r="71" s="1" customFormat="true" ht="21.95" hidden="false" customHeight="true" outlineLevel="0" collapsed="false">
      <c r="A71" s="121" t="s">
        <v>244</v>
      </c>
      <c r="B71" s="130" t="n">
        <v>100</v>
      </c>
      <c r="C71" s="136" t="s">
        <v>242</v>
      </c>
      <c r="D71" s="121" t="s">
        <v>214</v>
      </c>
      <c r="E71" s="57" t="n">
        <v>1</v>
      </c>
      <c r="F71" s="122"/>
      <c r="G71" s="122"/>
      <c r="H71" s="122"/>
      <c r="I71" s="107"/>
      <c r="J71" s="107"/>
      <c r="K71" s="108" t="n">
        <v>1</v>
      </c>
      <c r="L71" s="109" t="n">
        <v>0</v>
      </c>
      <c r="M71" s="110" t="n">
        <f aca="false">L71/K71</f>
        <v>0</v>
      </c>
      <c r="N71" s="111" t="n">
        <f aca="false">B71*E71*M71</f>
        <v>0</v>
      </c>
      <c r="O71" s="110" t="n">
        <f aca="false">N71*1.19</f>
        <v>0</v>
      </c>
    </row>
    <row r="72" s="1" customFormat="true" ht="21.95" hidden="false" customHeight="true" outlineLevel="0" collapsed="false">
      <c r="A72" s="121" t="s">
        <v>245</v>
      </c>
      <c r="B72" s="130" t="n">
        <v>50</v>
      </c>
      <c r="C72" s="136" t="s">
        <v>242</v>
      </c>
      <c r="D72" s="121" t="s">
        <v>68</v>
      </c>
      <c r="E72" s="57" t="n">
        <v>1</v>
      </c>
      <c r="F72" s="122"/>
      <c r="G72" s="122"/>
      <c r="H72" s="122"/>
      <c r="I72" s="107"/>
      <c r="J72" s="107"/>
      <c r="K72" s="108" t="n">
        <v>1</v>
      </c>
      <c r="L72" s="109" t="n">
        <v>0</v>
      </c>
      <c r="M72" s="110" t="n">
        <f aca="false">L72/K72</f>
        <v>0</v>
      </c>
      <c r="N72" s="111" t="n">
        <f aca="false">B72*E72*M72</f>
        <v>0</v>
      </c>
      <c r="O72" s="110" t="n">
        <f aca="false">N72*1.19</f>
        <v>0</v>
      </c>
    </row>
    <row r="73" s="1" customFormat="true" ht="21.95" hidden="false" customHeight="true" outlineLevel="0" collapsed="false">
      <c r="A73" s="121" t="s">
        <v>246</v>
      </c>
      <c r="B73" s="130" t="n">
        <v>50</v>
      </c>
      <c r="C73" s="136" t="s">
        <v>242</v>
      </c>
      <c r="D73" s="121" t="s">
        <v>66</v>
      </c>
      <c r="E73" s="57" t="n">
        <v>1</v>
      </c>
      <c r="F73" s="122"/>
      <c r="G73" s="122"/>
      <c r="H73" s="122"/>
      <c r="I73" s="107"/>
      <c r="J73" s="107"/>
      <c r="K73" s="108" t="n">
        <v>1</v>
      </c>
      <c r="L73" s="109" t="n">
        <v>0</v>
      </c>
      <c r="M73" s="110" t="n">
        <f aca="false">L73/K73</f>
        <v>0</v>
      </c>
      <c r="N73" s="111" t="n">
        <f aca="false">B73*E73*M73</f>
        <v>0</v>
      </c>
      <c r="O73" s="110" t="n">
        <f aca="false">N73*1.19</f>
        <v>0</v>
      </c>
    </row>
    <row r="74" s="1" customFormat="true" ht="21.95" hidden="false" customHeight="true" outlineLevel="0" collapsed="false">
      <c r="A74" s="121" t="s">
        <v>247</v>
      </c>
      <c r="B74" s="130" t="n">
        <v>100</v>
      </c>
      <c r="C74" s="104" t="s">
        <v>248</v>
      </c>
      <c r="D74" s="121" t="s">
        <v>70</v>
      </c>
      <c r="E74" s="57" t="n">
        <v>1</v>
      </c>
      <c r="F74" s="122"/>
      <c r="G74" s="122"/>
      <c r="H74" s="122"/>
      <c r="I74" s="107"/>
      <c r="J74" s="107"/>
      <c r="K74" s="108" t="n">
        <v>1</v>
      </c>
      <c r="L74" s="109" t="n">
        <v>0</v>
      </c>
      <c r="M74" s="110" t="n">
        <f aca="false">L74/K74</f>
        <v>0</v>
      </c>
      <c r="N74" s="111" t="n">
        <f aca="false">B74*E74*M74</f>
        <v>0</v>
      </c>
      <c r="O74" s="110" t="n">
        <f aca="false">N74*1.19</f>
        <v>0</v>
      </c>
    </row>
    <row r="75" s="1" customFormat="true" ht="21.95" hidden="false" customHeight="true" outlineLevel="0" collapsed="false">
      <c r="A75" s="121" t="s">
        <v>249</v>
      </c>
      <c r="B75" s="130" t="n">
        <v>100</v>
      </c>
      <c r="C75" s="104" t="s">
        <v>248</v>
      </c>
      <c r="D75" s="121" t="s">
        <v>88</v>
      </c>
      <c r="E75" s="57" t="n">
        <v>1</v>
      </c>
      <c r="F75" s="122"/>
      <c r="G75" s="122"/>
      <c r="H75" s="122"/>
      <c r="I75" s="107"/>
      <c r="J75" s="107"/>
      <c r="K75" s="108" t="n">
        <v>1</v>
      </c>
      <c r="L75" s="109" t="n">
        <v>0</v>
      </c>
      <c r="M75" s="110" t="n">
        <f aca="false">L75/K75</f>
        <v>0</v>
      </c>
      <c r="N75" s="111" t="n">
        <f aca="false">B75*E75*M75</f>
        <v>0</v>
      </c>
      <c r="O75" s="110" t="n">
        <f aca="false">N75*1.19</f>
        <v>0</v>
      </c>
    </row>
    <row r="76" s="1" customFormat="true" ht="21.95" hidden="false" customHeight="true" outlineLevel="0" collapsed="false">
      <c r="A76" s="121" t="s">
        <v>250</v>
      </c>
      <c r="B76" s="130" t="n">
        <v>50</v>
      </c>
      <c r="C76" s="104" t="s">
        <v>248</v>
      </c>
      <c r="D76" s="121" t="s">
        <v>214</v>
      </c>
      <c r="E76" s="57" t="n">
        <v>1</v>
      </c>
      <c r="F76" s="122"/>
      <c r="G76" s="122"/>
      <c r="H76" s="122"/>
      <c r="I76" s="107"/>
      <c r="J76" s="107"/>
      <c r="K76" s="108" t="n">
        <v>1</v>
      </c>
      <c r="L76" s="109" t="n">
        <v>0</v>
      </c>
      <c r="M76" s="110" t="n">
        <f aca="false">L76/K76</f>
        <v>0</v>
      </c>
      <c r="N76" s="111" t="n">
        <f aca="false">B76*E76*M76</f>
        <v>0</v>
      </c>
      <c r="O76" s="110" t="n">
        <f aca="false">N76*1.19</f>
        <v>0</v>
      </c>
    </row>
    <row r="77" s="1" customFormat="true" ht="21.95" hidden="false" customHeight="true" outlineLevel="0" collapsed="false">
      <c r="A77" s="121" t="s">
        <v>251</v>
      </c>
      <c r="B77" s="130" t="n">
        <v>50</v>
      </c>
      <c r="C77" s="104" t="s">
        <v>248</v>
      </c>
      <c r="D77" s="121" t="s">
        <v>68</v>
      </c>
      <c r="E77" s="57" t="n">
        <v>1</v>
      </c>
      <c r="F77" s="122"/>
      <c r="G77" s="122"/>
      <c r="H77" s="122"/>
      <c r="I77" s="107"/>
      <c r="J77" s="107"/>
      <c r="K77" s="108" t="n">
        <v>1</v>
      </c>
      <c r="L77" s="109" t="n">
        <v>0</v>
      </c>
      <c r="M77" s="110" t="n">
        <f aca="false">L77/K77</f>
        <v>0</v>
      </c>
      <c r="N77" s="111" t="n">
        <f aca="false">B77*E77*M77</f>
        <v>0</v>
      </c>
      <c r="O77" s="110" t="n">
        <f aca="false">N77*1.19</f>
        <v>0</v>
      </c>
    </row>
    <row r="78" s="1" customFormat="true" ht="21.95" hidden="false" customHeight="true" outlineLevel="0" collapsed="false">
      <c r="A78" s="121" t="s">
        <v>252</v>
      </c>
      <c r="B78" s="130" t="n">
        <v>100</v>
      </c>
      <c r="C78" s="104" t="s">
        <v>248</v>
      </c>
      <c r="D78" s="121" t="s">
        <v>66</v>
      </c>
      <c r="E78" s="57" t="n">
        <v>1</v>
      </c>
      <c r="F78" s="122"/>
      <c r="G78" s="122"/>
      <c r="H78" s="122"/>
      <c r="I78" s="107"/>
      <c r="J78" s="107"/>
      <c r="K78" s="108" t="n">
        <v>1</v>
      </c>
      <c r="L78" s="109" t="n">
        <v>0</v>
      </c>
      <c r="M78" s="110" t="n">
        <f aca="false">L78/K78</f>
        <v>0</v>
      </c>
      <c r="N78" s="111" t="n">
        <f aca="false">B78*E78*M78</f>
        <v>0</v>
      </c>
      <c r="O78" s="110" t="n">
        <f aca="false">N78*1.19</f>
        <v>0</v>
      </c>
    </row>
    <row r="79" s="1" customFormat="true" ht="21.95" hidden="false" customHeight="true" outlineLevel="0" collapsed="false">
      <c r="A79" s="121" t="s">
        <v>253</v>
      </c>
      <c r="B79" s="130" t="n">
        <v>300</v>
      </c>
      <c r="C79" s="137" t="s">
        <v>254</v>
      </c>
      <c r="D79" s="138" t="s">
        <v>131</v>
      </c>
      <c r="E79" s="57" t="n">
        <v>1</v>
      </c>
      <c r="F79" s="139"/>
      <c r="G79" s="122"/>
      <c r="H79" s="122"/>
      <c r="I79" s="107"/>
      <c r="J79" s="107"/>
      <c r="K79" s="108" t="n">
        <v>1</v>
      </c>
      <c r="L79" s="109" t="n">
        <v>0</v>
      </c>
      <c r="M79" s="110" t="n">
        <f aca="false">L79/K79</f>
        <v>0</v>
      </c>
      <c r="N79" s="111" t="n">
        <f aca="false">B79*E79*M79</f>
        <v>0</v>
      </c>
      <c r="O79" s="110" t="n">
        <f aca="false">N79*1.19</f>
        <v>0</v>
      </c>
    </row>
    <row r="80" s="1" customFormat="true" ht="21.95" hidden="false" customHeight="true" outlineLevel="0" collapsed="false">
      <c r="A80" s="121" t="s">
        <v>255</v>
      </c>
      <c r="B80" s="130" t="n">
        <v>300</v>
      </c>
      <c r="C80" s="137" t="s">
        <v>254</v>
      </c>
      <c r="D80" s="138" t="s">
        <v>66</v>
      </c>
      <c r="E80" s="57" t="n">
        <v>1</v>
      </c>
      <c r="F80" s="139"/>
      <c r="G80" s="122"/>
      <c r="H80" s="122"/>
      <c r="I80" s="107"/>
      <c r="J80" s="107"/>
      <c r="K80" s="108" t="n">
        <v>1</v>
      </c>
      <c r="L80" s="109" t="n">
        <v>0</v>
      </c>
      <c r="M80" s="110" t="n">
        <f aca="false">L80/K80</f>
        <v>0</v>
      </c>
      <c r="N80" s="111" t="n">
        <f aca="false">B80*E80*M80</f>
        <v>0</v>
      </c>
      <c r="O80" s="110" t="n">
        <f aca="false">N80*1.19</f>
        <v>0</v>
      </c>
    </row>
    <row r="81" s="1" customFormat="true" ht="21.95" hidden="false" customHeight="true" outlineLevel="0" collapsed="false">
      <c r="A81" s="121" t="s">
        <v>256</v>
      </c>
      <c r="B81" s="130" t="n">
        <v>300</v>
      </c>
      <c r="C81" s="137" t="s">
        <v>254</v>
      </c>
      <c r="D81" s="138" t="s">
        <v>70</v>
      </c>
      <c r="E81" s="57" t="n">
        <v>1</v>
      </c>
      <c r="F81" s="139"/>
      <c r="G81" s="122"/>
      <c r="H81" s="122"/>
      <c r="I81" s="107"/>
      <c r="J81" s="107"/>
      <c r="K81" s="108" t="n">
        <v>1</v>
      </c>
      <c r="L81" s="109" t="n">
        <v>0</v>
      </c>
      <c r="M81" s="110" t="n">
        <f aca="false">L81/K81</f>
        <v>0</v>
      </c>
      <c r="N81" s="111" t="n">
        <f aca="false">B81*E81*M81</f>
        <v>0</v>
      </c>
      <c r="O81" s="110" t="n">
        <f aca="false">N81*1.19</f>
        <v>0</v>
      </c>
    </row>
    <row r="82" s="1" customFormat="true" ht="21.95" hidden="false" customHeight="true" outlineLevel="0" collapsed="false">
      <c r="A82" s="121" t="s">
        <v>257</v>
      </c>
      <c r="B82" s="130" t="n">
        <v>200</v>
      </c>
      <c r="C82" s="137" t="s">
        <v>254</v>
      </c>
      <c r="D82" s="138" t="s">
        <v>88</v>
      </c>
      <c r="E82" s="57" t="n">
        <v>1</v>
      </c>
      <c r="F82" s="139"/>
      <c r="G82" s="122"/>
      <c r="H82" s="122"/>
      <c r="I82" s="107"/>
      <c r="J82" s="107"/>
      <c r="K82" s="108" t="n">
        <v>1</v>
      </c>
      <c r="L82" s="109" t="n">
        <v>0</v>
      </c>
      <c r="M82" s="110" t="n">
        <f aca="false">L82/K82</f>
        <v>0</v>
      </c>
      <c r="N82" s="111" t="n">
        <f aca="false">B82*E82*M82</f>
        <v>0</v>
      </c>
      <c r="O82" s="110" t="n">
        <f aca="false">N82*1.19</f>
        <v>0</v>
      </c>
    </row>
    <row r="83" s="1" customFormat="true" ht="21.95" hidden="false" customHeight="true" outlineLevel="0" collapsed="false">
      <c r="A83" s="121" t="s">
        <v>258</v>
      </c>
      <c r="B83" s="130" t="n">
        <v>200</v>
      </c>
      <c r="C83" s="137" t="s">
        <v>254</v>
      </c>
      <c r="D83" s="138" t="s">
        <v>85</v>
      </c>
      <c r="E83" s="57" t="n">
        <v>1</v>
      </c>
      <c r="F83" s="139"/>
      <c r="G83" s="122"/>
      <c r="H83" s="122"/>
      <c r="I83" s="107"/>
      <c r="J83" s="107"/>
      <c r="K83" s="108" t="n">
        <v>1</v>
      </c>
      <c r="L83" s="109" t="n">
        <v>0</v>
      </c>
      <c r="M83" s="110" t="n">
        <f aca="false">L83/K83</f>
        <v>0</v>
      </c>
      <c r="N83" s="111" t="n">
        <f aca="false">B83*E83*M83</f>
        <v>0</v>
      </c>
      <c r="O83" s="110" t="n">
        <f aca="false">N83*1.19</f>
        <v>0</v>
      </c>
    </row>
    <row r="84" s="1" customFormat="true" ht="21.95" hidden="false" customHeight="true" outlineLevel="0" collapsed="false">
      <c r="A84" s="121" t="s">
        <v>259</v>
      </c>
      <c r="B84" s="130" t="n">
        <v>150</v>
      </c>
      <c r="C84" s="137" t="s">
        <v>254</v>
      </c>
      <c r="D84" s="138" t="s">
        <v>68</v>
      </c>
      <c r="E84" s="57" t="n">
        <v>1</v>
      </c>
      <c r="F84" s="139"/>
      <c r="G84" s="122"/>
      <c r="H84" s="122"/>
      <c r="I84" s="107"/>
      <c r="J84" s="107"/>
      <c r="K84" s="108" t="n">
        <v>1</v>
      </c>
      <c r="L84" s="109" t="n">
        <v>0</v>
      </c>
      <c r="M84" s="110" t="n">
        <f aca="false">L84/K84</f>
        <v>0</v>
      </c>
      <c r="N84" s="111" t="n">
        <f aca="false">B84*E84*M84</f>
        <v>0</v>
      </c>
      <c r="O84" s="110" t="n">
        <f aca="false">N84*1.19</f>
        <v>0</v>
      </c>
    </row>
    <row r="85" s="1" customFormat="true" ht="21.95" hidden="false" customHeight="true" outlineLevel="0" collapsed="false">
      <c r="A85" s="121" t="s">
        <v>260</v>
      </c>
      <c r="B85" s="130" t="n">
        <v>150</v>
      </c>
      <c r="C85" s="57" t="s">
        <v>261</v>
      </c>
      <c r="D85" s="121" t="s">
        <v>88</v>
      </c>
      <c r="E85" s="57" t="n">
        <v>25</v>
      </c>
      <c r="F85" s="122"/>
      <c r="G85" s="122"/>
      <c r="H85" s="122"/>
      <c r="I85" s="107"/>
      <c r="J85" s="107"/>
      <c r="K85" s="108" t="n">
        <v>25</v>
      </c>
      <c r="L85" s="109" t="n">
        <v>0</v>
      </c>
      <c r="M85" s="110" t="n">
        <f aca="false">L85/K85</f>
        <v>0</v>
      </c>
      <c r="N85" s="111" t="n">
        <f aca="false">B85*E85*M85</f>
        <v>0</v>
      </c>
      <c r="O85" s="110" t="n">
        <f aca="false">N85*1.19</f>
        <v>0</v>
      </c>
    </row>
    <row r="86" s="1" customFormat="true" ht="21.95" hidden="false" customHeight="true" outlineLevel="0" collapsed="false">
      <c r="A86" s="121" t="s">
        <v>262</v>
      </c>
      <c r="B86" s="130" t="n">
        <v>100</v>
      </c>
      <c r="C86" s="57" t="s">
        <v>261</v>
      </c>
      <c r="D86" s="121" t="s">
        <v>70</v>
      </c>
      <c r="E86" s="57" t="n">
        <v>25</v>
      </c>
      <c r="F86" s="122"/>
      <c r="G86" s="122"/>
      <c r="H86" s="122"/>
      <c r="I86" s="107"/>
      <c r="J86" s="107"/>
      <c r="K86" s="108" t="n">
        <v>25</v>
      </c>
      <c r="L86" s="109" t="n">
        <v>0</v>
      </c>
      <c r="M86" s="110" t="n">
        <f aca="false">L86/K86</f>
        <v>0</v>
      </c>
      <c r="N86" s="111" t="n">
        <f aca="false">B86*E86*M86</f>
        <v>0</v>
      </c>
      <c r="O86" s="110" t="n">
        <f aca="false">N86*1.19</f>
        <v>0</v>
      </c>
    </row>
    <row r="87" s="1" customFormat="true" ht="21.95" hidden="false" customHeight="true" outlineLevel="0" collapsed="false">
      <c r="A87" s="121" t="s">
        <v>263</v>
      </c>
      <c r="B87" s="130" t="n">
        <v>150</v>
      </c>
      <c r="C87" s="57" t="s">
        <v>261</v>
      </c>
      <c r="D87" s="121" t="s">
        <v>131</v>
      </c>
      <c r="E87" s="57" t="n">
        <v>25</v>
      </c>
      <c r="F87" s="122"/>
      <c r="G87" s="122"/>
      <c r="H87" s="122"/>
      <c r="I87" s="107"/>
      <c r="J87" s="107"/>
      <c r="K87" s="108" t="n">
        <v>25</v>
      </c>
      <c r="L87" s="109" t="n">
        <v>0</v>
      </c>
      <c r="M87" s="110" t="n">
        <f aca="false">L87/K87</f>
        <v>0</v>
      </c>
      <c r="N87" s="111" t="n">
        <f aca="false">B87*E87*M87</f>
        <v>0</v>
      </c>
      <c r="O87" s="110" t="n">
        <f aca="false">N87*1.19</f>
        <v>0</v>
      </c>
    </row>
    <row r="88" s="1" customFormat="true" ht="21.95" hidden="false" customHeight="true" outlineLevel="0" collapsed="false">
      <c r="A88" s="121" t="s">
        <v>264</v>
      </c>
      <c r="B88" s="130" t="n">
        <v>100</v>
      </c>
      <c r="C88" s="57" t="s">
        <v>261</v>
      </c>
      <c r="D88" s="121" t="s">
        <v>68</v>
      </c>
      <c r="E88" s="57" t="n">
        <v>25</v>
      </c>
      <c r="F88" s="122"/>
      <c r="G88" s="122"/>
      <c r="H88" s="122"/>
      <c r="I88" s="107"/>
      <c r="J88" s="107"/>
      <c r="K88" s="108" t="n">
        <v>25</v>
      </c>
      <c r="L88" s="109" t="n">
        <v>0</v>
      </c>
      <c r="M88" s="110" t="n">
        <f aca="false">L88/K88</f>
        <v>0</v>
      </c>
      <c r="N88" s="111" t="n">
        <f aca="false">B88*E88*M88</f>
        <v>0</v>
      </c>
      <c r="O88" s="110" t="n">
        <f aca="false">N88*1.19</f>
        <v>0</v>
      </c>
    </row>
    <row r="89" s="1" customFormat="true" ht="21.95" hidden="false" customHeight="true" outlineLevel="0" collapsed="false">
      <c r="A89" s="121" t="s">
        <v>265</v>
      </c>
      <c r="B89" s="130" t="n">
        <v>100</v>
      </c>
      <c r="C89" s="57" t="s">
        <v>261</v>
      </c>
      <c r="D89" s="121" t="s">
        <v>66</v>
      </c>
      <c r="E89" s="57" t="n">
        <v>25</v>
      </c>
      <c r="F89" s="122"/>
      <c r="G89" s="122"/>
      <c r="H89" s="122"/>
      <c r="I89" s="107"/>
      <c r="J89" s="107"/>
      <c r="K89" s="108" t="n">
        <v>25</v>
      </c>
      <c r="L89" s="109" t="n">
        <v>0</v>
      </c>
      <c r="M89" s="110" t="n">
        <f aca="false">L89/K89</f>
        <v>0</v>
      </c>
      <c r="N89" s="111" t="n">
        <f aca="false">B89*E89*M89</f>
        <v>0</v>
      </c>
      <c r="O89" s="110" t="n">
        <f aca="false">N89*1.19</f>
        <v>0</v>
      </c>
    </row>
    <row r="90" s="1" customFormat="true" ht="21.95" hidden="false" customHeight="true" outlineLevel="0" collapsed="false">
      <c r="A90" s="121" t="s">
        <v>266</v>
      </c>
      <c r="B90" s="130" t="n">
        <v>100</v>
      </c>
      <c r="C90" s="57" t="s">
        <v>261</v>
      </c>
      <c r="D90" s="121" t="s">
        <v>203</v>
      </c>
      <c r="E90" s="57" t="n">
        <v>25</v>
      </c>
      <c r="F90" s="122"/>
      <c r="G90" s="122"/>
      <c r="H90" s="122"/>
      <c r="I90" s="107"/>
      <c r="J90" s="107"/>
      <c r="K90" s="108" t="n">
        <v>25</v>
      </c>
      <c r="L90" s="109" t="n">
        <v>0</v>
      </c>
      <c r="M90" s="110" t="n">
        <f aca="false">L90/K90</f>
        <v>0</v>
      </c>
      <c r="N90" s="111" t="n">
        <f aca="false">B90*E90*M90</f>
        <v>0</v>
      </c>
      <c r="O90" s="110" t="n">
        <f aca="false">N90*1.19</f>
        <v>0</v>
      </c>
    </row>
    <row r="91" s="1" customFormat="true" ht="21.95" hidden="false" customHeight="true" outlineLevel="0" collapsed="false">
      <c r="A91" s="121" t="s">
        <v>267</v>
      </c>
      <c r="B91" s="130" t="n">
        <v>25</v>
      </c>
      <c r="C91" s="57" t="s">
        <v>261</v>
      </c>
      <c r="D91" s="121" t="s">
        <v>76</v>
      </c>
      <c r="E91" s="57" t="n">
        <v>200</v>
      </c>
      <c r="F91" s="122"/>
      <c r="G91" s="122"/>
      <c r="H91" s="122"/>
      <c r="I91" s="107"/>
      <c r="J91" s="107"/>
      <c r="K91" s="108" t="n">
        <v>200</v>
      </c>
      <c r="L91" s="109" t="n">
        <v>0</v>
      </c>
      <c r="M91" s="110" t="n">
        <f aca="false">L91/K91</f>
        <v>0</v>
      </c>
      <c r="N91" s="111" t="n">
        <f aca="false">B91*E91*M91</f>
        <v>0</v>
      </c>
      <c r="O91" s="110" t="n">
        <f aca="false">N91*1.19</f>
        <v>0</v>
      </c>
    </row>
    <row r="92" s="1" customFormat="true" ht="21.95" hidden="false" customHeight="true" outlineLevel="0" collapsed="false">
      <c r="A92" s="95" t="s">
        <v>268</v>
      </c>
      <c r="B92" s="95"/>
      <c r="C92" s="95"/>
      <c r="D92" s="95"/>
      <c r="E92" s="95"/>
      <c r="F92" s="95"/>
      <c r="G92" s="95"/>
      <c r="H92" s="123"/>
      <c r="I92" s="124"/>
      <c r="J92" s="124"/>
      <c r="K92" s="125"/>
      <c r="L92" s="126"/>
      <c r="M92" s="140"/>
      <c r="N92" s="141"/>
      <c r="O92" s="141"/>
    </row>
    <row r="93" s="1" customFormat="true" ht="21.95" hidden="false" customHeight="true" outlineLevel="0" collapsed="false">
      <c r="A93" s="121" t="s">
        <v>269</v>
      </c>
      <c r="B93" s="130" t="n">
        <v>1500</v>
      </c>
      <c r="C93" s="104" t="s">
        <v>270</v>
      </c>
      <c r="D93" s="121" t="s">
        <v>271</v>
      </c>
      <c r="E93" s="130" t="n">
        <v>1</v>
      </c>
      <c r="F93" s="122"/>
      <c r="G93" s="122"/>
      <c r="H93" s="122"/>
      <c r="I93" s="107"/>
      <c r="J93" s="107"/>
      <c r="K93" s="108" t="n">
        <v>1</v>
      </c>
      <c r="L93" s="109" t="n">
        <v>0</v>
      </c>
      <c r="M93" s="110" t="n">
        <f aca="false">L93/K93</f>
        <v>0</v>
      </c>
      <c r="N93" s="111" t="n">
        <f aca="false">B93*E93*M93</f>
        <v>0</v>
      </c>
      <c r="O93" s="110" t="n">
        <f aca="false">N93*1.19</f>
        <v>0</v>
      </c>
    </row>
    <row r="94" s="150" customFormat="true" ht="21.95" hidden="false" customHeight="true" outlineLevel="0" collapsed="false">
      <c r="A94" s="142" t="s">
        <v>137</v>
      </c>
      <c r="B94" s="143"/>
      <c r="C94" s="144"/>
      <c r="D94" s="143"/>
      <c r="E94" s="143"/>
      <c r="F94" s="144"/>
      <c r="G94" s="144"/>
      <c r="H94" s="144"/>
      <c r="I94" s="143"/>
      <c r="J94" s="143"/>
      <c r="K94" s="145"/>
      <c r="L94" s="146"/>
      <c r="M94" s="147"/>
      <c r="N94" s="148" t="n">
        <f aca="false">SUM(N5:N93)</f>
        <v>0</v>
      </c>
      <c r="O94" s="149" t="n">
        <f aca="false">SUM(O5:O93)</f>
        <v>0</v>
      </c>
    </row>
  </sheetData>
  <sheetProtection sheet="true" password="ccd5" objects="true" scenarios="true" selectLockedCells="true"/>
  <mergeCells count="9">
    <mergeCell ref="A1:O1"/>
    <mergeCell ref="A2:O2"/>
    <mergeCell ref="A4:G4"/>
    <mergeCell ref="N4:O4"/>
    <mergeCell ref="A29:G29"/>
    <mergeCell ref="A41:G41"/>
    <mergeCell ref="A61:G61"/>
    <mergeCell ref="A92:G92"/>
    <mergeCell ref="N92:O9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L9" activeCellId="0" sqref="L9"/>
    </sheetView>
  </sheetViews>
  <sheetFormatPr defaultRowHeight="14.25" zeroHeight="false" outlineLevelRow="0" outlineLevelCol="0"/>
  <cols>
    <col collapsed="false" customWidth="true" hidden="false" outlineLevel="0" max="1" min="1" style="151" width="8.71"/>
    <col collapsed="false" customWidth="true" hidden="false" outlineLevel="0" max="2" min="2" style="151" width="22.7"/>
    <col collapsed="false" customWidth="true" hidden="false" outlineLevel="0" max="3" min="3" style="151" width="188.71"/>
    <col collapsed="false" customWidth="true" hidden="false" outlineLevel="0" max="5" min="4" style="151" width="22.7"/>
    <col collapsed="false" customWidth="true" hidden="false" outlineLevel="0" max="8" min="6" style="152" width="22.7"/>
    <col collapsed="false" customWidth="true" hidden="false" outlineLevel="0" max="10" min="9" style="151" width="22.7"/>
    <col collapsed="false" customWidth="true" hidden="false" outlineLevel="0" max="11" min="11" style="153" width="22.7"/>
    <col collapsed="false" customWidth="true" hidden="false" outlineLevel="0" max="13" min="12" style="154" width="22.7"/>
    <col collapsed="false" customWidth="true" hidden="false" outlineLevel="0" max="14" min="14" style="155" width="22.7"/>
    <col collapsed="false" customWidth="true" hidden="false" outlineLevel="0" max="15" min="15" style="154" width="22.7"/>
    <col collapsed="false" customWidth="false" hidden="false" outlineLevel="0" max="1025" min="16" style="151" width="11.42"/>
  </cols>
  <sheetData>
    <row r="1" customFormat="false" ht="42" hidden="false" customHeight="true" outlineLevel="0" collapsed="false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="156" customFormat="true" ht="21.95" hidden="false" customHeight="true" outlineLevel="0" collapsed="false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="159" customFormat="true" ht="99.95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36</v>
      </c>
      <c r="F3" s="30" t="s">
        <v>37</v>
      </c>
      <c r="G3" s="30" t="s">
        <v>138</v>
      </c>
      <c r="H3" s="30" t="s">
        <v>39</v>
      </c>
      <c r="I3" s="33" t="s">
        <v>40</v>
      </c>
      <c r="J3" s="33" t="s">
        <v>41</v>
      </c>
      <c r="K3" s="33" t="s">
        <v>42</v>
      </c>
      <c r="L3" s="157" t="s">
        <v>43</v>
      </c>
      <c r="M3" s="92" t="s">
        <v>44</v>
      </c>
      <c r="N3" s="37" t="s">
        <v>140</v>
      </c>
      <c r="O3" s="158" t="s">
        <v>8</v>
      </c>
    </row>
    <row r="4" s="156" customFormat="true" ht="21.95" hidden="false" customHeight="true" outlineLevel="0" collapsed="false">
      <c r="A4" s="160" t="s">
        <v>272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="156" customFormat="true" ht="21.95" hidden="false" customHeight="true" outlineLevel="0" collapsed="false">
      <c r="A5" s="161" t="s">
        <v>273</v>
      </c>
      <c r="B5" s="162" t="s">
        <v>274</v>
      </c>
      <c r="C5" s="119" t="s">
        <v>275</v>
      </c>
      <c r="D5" s="163" t="s">
        <v>276</v>
      </c>
      <c r="E5" s="163" t="n">
        <v>1</v>
      </c>
      <c r="F5" s="164"/>
      <c r="G5" s="165"/>
      <c r="H5" s="165"/>
      <c r="I5" s="166"/>
      <c r="J5" s="166"/>
      <c r="K5" s="167" t="n">
        <v>1</v>
      </c>
      <c r="L5" s="168" t="n">
        <v>0</v>
      </c>
      <c r="M5" s="169" t="n">
        <f aca="false">L5/K5</f>
        <v>0</v>
      </c>
      <c r="N5" s="169" t="n">
        <f aca="false">B5*E5*M5</f>
        <v>0</v>
      </c>
      <c r="O5" s="170" t="n">
        <f aca="false">N5*1.19</f>
        <v>0</v>
      </c>
    </row>
    <row r="6" s="156" customFormat="true" ht="21.95" hidden="false" customHeight="true" outlineLevel="0" collapsed="false">
      <c r="A6" s="161" t="s">
        <v>277</v>
      </c>
      <c r="B6" s="162" t="s">
        <v>274</v>
      </c>
      <c r="C6" s="119" t="s">
        <v>275</v>
      </c>
      <c r="D6" s="163" t="s">
        <v>276</v>
      </c>
      <c r="E6" s="163" t="n">
        <v>1</v>
      </c>
      <c r="F6" s="164"/>
      <c r="G6" s="165"/>
      <c r="H6" s="165"/>
      <c r="I6" s="166"/>
      <c r="J6" s="166"/>
      <c r="K6" s="167" t="n">
        <v>1</v>
      </c>
      <c r="L6" s="168" t="n">
        <v>0</v>
      </c>
      <c r="M6" s="169" t="n">
        <f aca="false">L6/K6</f>
        <v>0</v>
      </c>
      <c r="N6" s="169" t="n">
        <f aca="false">B6*E6*M6</f>
        <v>0</v>
      </c>
      <c r="O6" s="170" t="n">
        <f aca="false">N6*1.19</f>
        <v>0</v>
      </c>
    </row>
    <row r="7" s="156" customFormat="true" ht="21.95" hidden="false" customHeight="true" outlineLevel="0" collapsed="false">
      <c r="A7" s="161" t="s">
        <v>278</v>
      </c>
      <c r="B7" s="162" t="s">
        <v>279</v>
      </c>
      <c r="C7" s="119" t="s">
        <v>275</v>
      </c>
      <c r="D7" s="163" t="s">
        <v>276</v>
      </c>
      <c r="E7" s="163" t="n">
        <v>1</v>
      </c>
      <c r="F7" s="164"/>
      <c r="G7" s="165"/>
      <c r="H7" s="165"/>
      <c r="I7" s="166"/>
      <c r="J7" s="166"/>
      <c r="K7" s="167" t="n">
        <v>1</v>
      </c>
      <c r="L7" s="168" t="n">
        <v>0</v>
      </c>
      <c r="M7" s="169" t="n">
        <f aca="false">L7/K7</f>
        <v>0</v>
      </c>
      <c r="N7" s="169" t="n">
        <f aca="false">B7*E7*M7</f>
        <v>0</v>
      </c>
      <c r="O7" s="170" t="n">
        <f aca="false">N7*1.19</f>
        <v>0</v>
      </c>
    </row>
    <row r="8" s="156" customFormat="true" ht="21.95" hidden="false" customHeight="true" outlineLevel="0" collapsed="false">
      <c r="A8" s="161" t="s">
        <v>280</v>
      </c>
      <c r="B8" s="162" t="s">
        <v>279</v>
      </c>
      <c r="C8" s="119" t="s">
        <v>275</v>
      </c>
      <c r="D8" s="163" t="s">
        <v>276</v>
      </c>
      <c r="E8" s="163" t="n">
        <v>1</v>
      </c>
      <c r="F8" s="164"/>
      <c r="G8" s="165"/>
      <c r="H8" s="165"/>
      <c r="I8" s="166"/>
      <c r="J8" s="166"/>
      <c r="K8" s="167" t="n">
        <v>1</v>
      </c>
      <c r="L8" s="168" t="n">
        <v>0</v>
      </c>
      <c r="M8" s="169" t="n">
        <f aca="false">L8/K8</f>
        <v>0</v>
      </c>
      <c r="N8" s="169" t="n">
        <f aca="false">B8*E8*M8</f>
        <v>0</v>
      </c>
      <c r="O8" s="170" t="n">
        <f aca="false">N8*1.19</f>
        <v>0</v>
      </c>
    </row>
    <row r="9" s="156" customFormat="true" ht="21.95" hidden="false" customHeight="true" outlineLevel="0" collapsed="false">
      <c r="A9" s="161" t="s">
        <v>281</v>
      </c>
      <c r="B9" s="171" t="s">
        <v>282</v>
      </c>
      <c r="C9" s="57" t="s">
        <v>283</v>
      </c>
      <c r="D9" s="163" t="s">
        <v>276</v>
      </c>
      <c r="E9" s="163" t="n">
        <v>1</v>
      </c>
      <c r="F9" s="164" t="s">
        <v>51</v>
      </c>
      <c r="G9" s="165"/>
      <c r="H9" s="165"/>
      <c r="I9" s="166"/>
      <c r="J9" s="166"/>
      <c r="K9" s="167" t="n">
        <v>1</v>
      </c>
      <c r="L9" s="168" t="n">
        <v>0</v>
      </c>
      <c r="M9" s="169" t="n">
        <f aca="false">L9/K9</f>
        <v>0</v>
      </c>
      <c r="N9" s="169" t="n">
        <f aca="false">B9*E9*M9</f>
        <v>0</v>
      </c>
      <c r="O9" s="170" t="n">
        <f aca="false">N9*1.19</f>
        <v>0</v>
      </c>
    </row>
    <row r="10" s="156" customFormat="true" ht="21.95" hidden="false" customHeight="true" outlineLevel="0" collapsed="false">
      <c r="A10" s="161" t="s">
        <v>284</v>
      </c>
      <c r="B10" s="172" t="n">
        <v>100</v>
      </c>
      <c r="C10" s="173" t="s">
        <v>285</v>
      </c>
      <c r="D10" s="163" t="s">
        <v>276</v>
      </c>
      <c r="E10" s="163" t="n">
        <v>1</v>
      </c>
      <c r="F10" s="164"/>
      <c r="G10" s="165"/>
      <c r="H10" s="165"/>
      <c r="I10" s="166"/>
      <c r="J10" s="166"/>
      <c r="K10" s="167" t="n">
        <v>1</v>
      </c>
      <c r="L10" s="168" t="n">
        <v>0</v>
      </c>
      <c r="M10" s="169" t="n">
        <f aca="false">L10/K10</f>
        <v>0</v>
      </c>
      <c r="N10" s="169" t="n">
        <f aca="false">B10*E10*M10</f>
        <v>0</v>
      </c>
      <c r="O10" s="170" t="n">
        <f aca="false">N10*1.19</f>
        <v>0</v>
      </c>
    </row>
    <row r="11" s="156" customFormat="true" ht="21.95" hidden="false" customHeight="true" outlineLevel="0" collapsed="false">
      <c r="A11" s="161" t="s">
        <v>286</v>
      </c>
      <c r="B11" s="174" t="n">
        <v>550</v>
      </c>
      <c r="C11" s="57" t="s">
        <v>287</v>
      </c>
      <c r="D11" s="163" t="s">
        <v>276</v>
      </c>
      <c r="E11" s="163" t="n">
        <v>1</v>
      </c>
      <c r="F11" s="164"/>
      <c r="G11" s="165"/>
      <c r="H11" s="165"/>
      <c r="I11" s="166"/>
      <c r="J11" s="166"/>
      <c r="K11" s="167" t="n">
        <v>1</v>
      </c>
      <c r="L11" s="168" t="n">
        <v>0</v>
      </c>
      <c r="M11" s="169" t="n">
        <f aca="false">L11/K11</f>
        <v>0</v>
      </c>
      <c r="N11" s="169" t="n">
        <f aca="false">B11*E11*M11</f>
        <v>0</v>
      </c>
      <c r="O11" s="170" t="n">
        <f aca="false">N11*1.19</f>
        <v>0</v>
      </c>
    </row>
    <row r="12" s="156" customFormat="true" ht="21.95" hidden="false" customHeight="true" outlineLevel="0" collapsed="false">
      <c r="A12" s="161" t="s">
        <v>288</v>
      </c>
      <c r="B12" s="172" t="n">
        <v>100</v>
      </c>
      <c r="C12" s="173" t="s">
        <v>289</v>
      </c>
      <c r="D12" s="163" t="s">
        <v>276</v>
      </c>
      <c r="E12" s="163" t="n">
        <v>1</v>
      </c>
      <c r="F12" s="164"/>
      <c r="G12" s="165"/>
      <c r="H12" s="165"/>
      <c r="I12" s="166"/>
      <c r="J12" s="166"/>
      <c r="K12" s="167" t="n">
        <v>1</v>
      </c>
      <c r="L12" s="168" t="n">
        <v>0</v>
      </c>
      <c r="M12" s="169" t="n">
        <f aca="false">L12/K12</f>
        <v>0</v>
      </c>
      <c r="N12" s="169" t="n">
        <f aca="false">B12*E12*M12</f>
        <v>0</v>
      </c>
      <c r="O12" s="170" t="n">
        <f aca="false">N12*1.19</f>
        <v>0</v>
      </c>
    </row>
    <row r="13" s="156" customFormat="true" ht="21.95" hidden="false" customHeight="true" outlineLevel="0" collapsed="false">
      <c r="A13" s="161" t="s">
        <v>290</v>
      </c>
      <c r="B13" s="172" t="n">
        <v>100</v>
      </c>
      <c r="C13" s="119" t="s">
        <v>291</v>
      </c>
      <c r="D13" s="163" t="s">
        <v>131</v>
      </c>
      <c r="E13" s="163" t="n">
        <v>1</v>
      </c>
      <c r="F13" s="164"/>
      <c r="G13" s="165"/>
      <c r="H13" s="165"/>
      <c r="I13" s="166"/>
      <c r="J13" s="166"/>
      <c r="K13" s="167" t="n">
        <v>1</v>
      </c>
      <c r="L13" s="168" t="n">
        <v>0</v>
      </c>
      <c r="M13" s="169" t="n">
        <f aca="false">L13/K13</f>
        <v>0</v>
      </c>
      <c r="N13" s="169" t="n">
        <f aca="false">B13*E13*M13</f>
        <v>0</v>
      </c>
      <c r="O13" s="170" t="n">
        <f aca="false">N13*1.19</f>
        <v>0</v>
      </c>
    </row>
    <row r="14" s="156" customFormat="true" ht="21.95" hidden="false" customHeight="true" outlineLevel="0" collapsed="false">
      <c r="A14" s="161" t="s">
        <v>292</v>
      </c>
      <c r="B14" s="172" t="n">
        <v>100</v>
      </c>
      <c r="C14" s="119" t="s">
        <v>293</v>
      </c>
      <c r="D14" s="163" t="s">
        <v>131</v>
      </c>
      <c r="E14" s="163" t="n">
        <v>1</v>
      </c>
      <c r="F14" s="164"/>
      <c r="G14" s="165"/>
      <c r="H14" s="165"/>
      <c r="I14" s="166"/>
      <c r="J14" s="166"/>
      <c r="K14" s="167" t="n">
        <v>1</v>
      </c>
      <c r="L14" s="168" t="n">
        <v>0</v>
      </c>
      <c r="M14" s="169" t="n">
        <f aca="false">L14/K14</f>
        <v>0</v>
      </c>
      <c r="N14" s="169" t="n">
        <f aca="false">B14*E14*M14</f>
        <v>0</v>
      </c>
      <c r="O14" s="170" t="n">
        <f aca="false">N14*1.19</f>
        <v>0</v>
      </c>
    </row>
    <row r="15" s="156" customFormat="true" ht="21.95" hidden="false" customHeight="true" outlineLevel="0" collapsed="false">
      <c r="A15" s="161" t="s">
        <v>294</v>
      </c>
      <c r="B15" s="172" t="n">
        <v>100</v>
      </c>
      <c r="C15" s="119" t="s">
        <v>295</v>
      </c>
      <c r="D15" s="163" t="s">
        <v>276</v>
      </c>
      <c r="E15" s="163" t="n">
        <v>1</v>
      </c>
      <c r="F15" s="164"/>
      <c r="G15" s="165"/>
      <c r="H15" s="165"/>
      <c r="I15" s="166"/>
      <c r="J15" s="166"/>
      <c r="K15" s="167" t="n">
        <v>1</v>
      </c>
      <c r="L15" s="168" t="n">
        <v>0</v>
      </c>
      <c r="M15" s="169" t="n">
        <f aca="false">L15/K15</f>
        <v>0</v>
      </c>
      <c r="N15" s="169" t="n">
        <f aca="false">B15*E15*M15</f>
        <v>0</v>
      </c>
      <c r="O15" s="170" t="n">
        <f aca="false">N15*1.19</f>
        <v>0</v>
      </c>
    </row>
    <row r="16" s="156" customFormat="true" ht="21.95" hidden="false" customHeight="true" outlineLevel="0" collapsed="false">
      <c r="A16" s="175" t="s">
        <v>296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="156" customFormat="true" ht="21.95" hidden="false" customHeight="true" outlineLevel="0" collapsed="false">
      <c r="A17" s="176" t="s">
        <v>297</v>
      </c>
      <c r="B17" s="130" t="n">
        <v>100</v>
      </c>
      <c r="C17" s="57" t="s">
        <v>298</v>
      </c>
      <c r="D17" s="177" t="s">
        <v>76</v>
      </c>
      <c r="E17" s="178" t="n">
        <v>5</v>
      </c>
      <c r="F17" s="68"/>
      <c r="G17" s="68"/>
      <c r="H17" s="68"/>
      <c r="I17" s="166"/>
      <c r="J17" s="166"/>
      <c r="K17" s="167" t="n">
        <v>5</v>
      </c>
      <c r="L17" s="168" t="n">
        <v>0</v>
      </c>
      <c r="M17" s="169" t="n">
        <f aca="false">L17/K17</f>
        <v>0</v>
      </c>
      <c r="N17" s="169" t="n">
        <f aca="false">B17*E17*M17</f>
        <v>0</v>
      </c>
      <c r="O17" s="170" t="n">
        <f aca="false">N17*1.19</f>
        <v>0</v>
      </c>
    </row>
    <row r="18" s="156" customFormat="true" ht="21.95" hidden="false" customHeight="true" outlineLevel="0" collapsed="false">
      <c r="A18" s="176" t="s">
        <v>299</v>
      </c>
      <c r="B18" s="130" t="n">
        <v>250</v>
      </c>
      <c r="C18" s="179" t="s">
        <v>300</v>
      </c>
      <c r="D18" s="177" t="s">
        <v>66</v>
      </c>
      <c r="E18" s="178" t="n">
        <v>16</v>
      </c>
      <c r="F18" s="68"/>
      <c r="G18" s="68"/>
      <c r="H18" s="68"/>
      <c r="I18" s="166"/>
      <c r="J18" s="166"/>
      <c r="K18" s="167" t="n">
        <v>16</v>
      </c>
      <c r="L18" s="168" t="n">
        <v>0</v>
      </c>
      <c r="M18" s="169" t="n">
        <f aca="false">L18/K18</f>
        <v>0</v>
      </c>
      <c r="N18" s="169" t="n">
        <f aca="false">B18*E18*M18</f>
        <v>0</v>
      </c>
      <c r="O18" s="170" t="n">
        <f aca="false">N18*1.19</f>
        <v>0</v>
      </c>
    </row>
    <row r="19" s="156" customFormat="true" ht="21.95" hidden="false" customHeight="true" outlineLevel="0" collapsed="false">
      <c r="A19" s="176" t="s">
        <v>301</v>
      </c>
      <c r="B19" s="130" t="n">
        <v>250</v>
      </c>
      <c r="C19" s="179" t="s">
        <v>300</v>
      </c>
      <c r="D19" s="177" t="s">
        <v>76</v>
      </c>
      <c r="E19" s="178" t="n">
        <v>16</v>
      </c>
      <c r="F19" s="68"/>
      <c r="G19" s="68"/>
      <c r="H19" s="68"/>
      <c r="I19" s="166"/>
      <c r="J19" s="166"/>
      <c r="K19" s="167" t="n">
        <v>16</v>
      </c>
      <c r="L19" s="168" t="n">
        <v>0</v>
      </c>
      <c r="M19" s="169" t="n">
        <f aca="false">L19/K19</f>
        <v>0</v>
      </c>
      <c r="N19" s="169" t="n">
        <f aca="false">B19*E19*M19</f>
        <v>0</v>
      </c>
      <c r="O19" s="170" t="n">
        <f aca="false">N19*1.19</f>
        <v>0</v>
      </c>
    </row>
    <row r="20" s="156" customFormat="true" ht="21.95" hidden="false" customHeight="true" outlineLevel="0" collapsed="false">
      <c r="A20" s="176" t="s">
        <v>302</v>
      </c>
      <c r="B20" s="130" t="n">
        <v>100</v>
      </c>
      <c r="C20" s="57" t="s">
        <v>303</v>
      </c>
      <c r="D20" s="177" t="s">
        <v>66</v>
      </c>
      <c r="E20" s="178" t="n">
        <v>24</v>
      </c>
      <c r="F20" s="68"/>
      <c r="G20" s="68"/>
      <c r="H20" s="68"/>
      <c r="I20" s="166"/>
      <c r="J20" s="166"/>
      <c r="K20" s="167" t="n">
        <v>24</v>
      </c>
      <c r="L20" s="168" t="n">
        <v>0</v>
      </c>
      <c r="M20" s="169" t="n">
        <f aca="false">L20/K20</f>
        <v>0</v>
      </c>
      <c r="N20" s="169" t="n">
        <f aca="false">B20*E20*M20</f>
        <v>0</v>
      </c>
      <c r="O20" s="170" t="n">
        <f aca="false">N20*1.19</f>
        <v>0</v>
      </c>
    </row>
    <row r="21" s="156" customFormat="true" ht="21.95" hidden="false" customHeight="true" outlineLevel="0" collapsed="false">
      <c r="A21" s="176" t="s">
        <v>304</v>
      </c>
      <c r="B21" s="130" t="n">
        <v>100</v>
      </c>
      <c r="C21" s="57" t="s">
        <v>305</v>
      </c>
      <c r="D21" s="177" t="s">
        <v>66</v>
      </c>
      <c r="E21" s="178" t="n">
        <v>16</v>
      </c>
      <c r="F21" s="68"/>
      <c r="G21" s="68"/>
      <c r="H21" s="68"/>
      <c r="I21" s="166"/>
      <c r="J21" s="166"/>
      <c r="K21" s="167" t="n">
        <v>16</v>
      </c>
      <c r="L21" s="168" t="n">
        <v>0</v>
      </c>
      <c r="M21" s="169" t="n">
        <f aca="false">L21/K21</f>
        <v>0</v>
      </c>
      <c r="N21" s="169" t="n">
        <f aca="false">B21*E21*M21</f>
        <v>0</v>
      </c>
      <c r="O21" s="170" t="n">
        <f aca="false">N21*1.19</f>
        <v>0</v>
      </c>
    </row>
    <row r="22" s="156" customFormat="true" ht="21.95" hidden="false" customHeight="true" outlineLevel="0" collapsed="false">
      <c r="A22" s="176" t="s">
        <v>306</v>
      </c>
      <c r="B22" s="130" t="n">
        <v>200</v>
      </c>
      <c r="C22" s="57" t="s">
        <v>307</v>
      </c>
      <c r="D22" s="177" t="s">
        <v>66</v>
      </c>
      <c r="E22" s="178" t="n">
        <v>16</v>
      </c>
      <c r="F22" s="68"/>
      <c r="G22" s="68"/>
      <c r="H22" s="68"/>
      <c r="I22" s="166"/>
      <c r="J22" s="166"/>
      <c r="K22" s="167" t="n">
        <v>16</v>
      </c>
      <c r="L22" s="168" t="n">
        <v>0</v>
      </c>
      <c r="M22" s="169" t="n">
        <f aca="false">L22/K22</f>
        <v>0</v>
      </c>
      <c r="N22" s="169" t="n">
        <f aca="false">B22*E22*M22</f>
        <v>0</v>
      </c>
      <c r="O22" s="170" t="n">
        <f aca="false">N22*1.19</f>
        <v>0</v>
      </c>
    </row>
    <row r="23" s="156" customFormat="true" ht="21.95" hidden="false" customHeight="true" outlineLevel="0" collapsed="false">
      <c r="A23" s="180" t="s">
        <v>308</v>
      </c>
      <c r="B23" s="181" t="n">
        <v>100</v>
      </c>
      <c r="C23" s="182" t="s">
        <v>303</v>
      </c>
      <c r="D23" s="183" t="s">
        <v>76</v>
      </c>
      <c r="E23" s="178" t="n">
        <v>24</v>
      </c>
      <c r="F23" s="75"/>
      <c r="G23" s="75"/>
      <c r="H23" s="75"/>
      <c r="I23" s="184"/>
      <c r="J23" s="184"/>
      <c r="K23" s="167" t="n">
        <v>24</v>
      </c>
      <c r="L23" s="168" t="n">
        <v>0</v>
      </c>
      <c r="M23" s="169" t="n">
        <f aca="false">L23/K23</f>
        <v>0</v>
      </c>
      <c r="N23" s="169" t="n">
        <f aca="false">B23*E23*M23</f>
        <v>0</v>
      </c>
      <c r="O23" s="170" t="n">
        <f aca="false">N23*1.19</f>
        <v>0</v>
      </c>
    </row>
    <row r="24" s="156" customFormat="true" ht="21.95" hidden="false" customHeight="true" outlineLevel="0" collapsed="false">
      <c r="A24" s="176" t="s">
        <v>309</v>
      </c>
      <c r="B24" s="130" t="n">
        <v>250</v>
      </c>
      <c r="C24" s="57" t="s">
        <v>305</v>
      </c>
      <c r="D24" s="176" t="s">
        <v>76</v>
      </c>
      <c r="E24" s="178" t="n">
        <v>16</v>
      </c>
      <c r="F24" s="68"/>
      <c r="G24" s="68"/>
      <c r="H24" s="68"/>
      <c r="I24" s="47"/>
      <c r="J24" s="47"/>
      <c r="K24" s="167" t="n">
        <v>16</v>
      </c>
      <c r="L24" s="168" t="n">
        <v>0</v>
      </c>
      <c r="M24" s="169" t="n">
        <f aca="false">L24/K24</f>
        <v>0</v>
      </c>
      <c r="N24" s="169" t="n">
        <f aca="false">B24*E24*M24</f>
        <v>0</v>
      </c>
      <c r="O24" s="170" t="n">
        <f aca="false">N24*1.19</f>
        <v>0</v>
      </c>
    </row>
    <row r="25" s="156" customFormat="true" ht="21.95" hidden="false" customHeight="true" outlineLevel="0" collapsed="false">
      <c r="A25" s="176" t="s">
        <v>310</v>
      </c>
      <c r="B25" s="130" t="n">
        <v>100</v>
      </c>
      <c r="C25" s="57" t="s">
        <v>307</v>
      </c>
      <c r="D25" s="176" t="s">
        <v>76</v>
      </c>
      <c r="E25" s="178" t="n">
        <v>16</v>
      </c>
      <c r="F25" s="68"/>
      <c r="G25" s="68"/>
      <c r="H25" s="68"/>
      <c r="I25" s="47"/>
      <c r="J25" s="47"/>
      <c r="K25" s="167" t="n">
        <v>16</v>
      </c>
      <c r="L25" s="168" t="n">
        <v>0</v>
      </c>
      <c r="M25" s="169" t="n">
        <f aca="false">L25/K25</f>
        <v>0</v>
      </c>
      <c r="N25" s="169" t="n">
        <f aca="false">B25*E25*M25</f>
        <v>0</v>
      </c>
      <c r="O25" s="170" t="n">
        <f aca="false">N25*1.19</f>
        <v>0</v>
      </c>
    </row>
    <row r="26" s="156" customFormat="true" ht="21.95" hidden="false" customHeight="true" outlineLevel="0" collapsed="false">
      <c r="A26" s="185" t="s">
        <v>311</v>
      </c>
      <c r="B26" s="63" t="n">
        <v>300</v>
      </c>
      <c r="C26" s="57" t="s">
        <v>312</v>
      </c>
      <c r="D26" s="176" t="s">
        <v>66</v>
      </c>
      <c r="E26" s="176" t="n">
        <v>6</v>
      </c>
      <c r="F26" s="68"/>
      <c r="G26" s="68"/>
      <c r="H26" s="68"/>
      <c r="I26" s="47"/>
      <c r="J26" s="47"/>
      <c r="K26" s="167" t="n">
        <v>6</v>
      </c>
      <c r="L26" s="168" t="n">
        <v>0</v>
      </c>
      <c r="M26" s="169" t="n">
        <f aca="false">L26/K26</f>
        <v>0</v>
      </c>
      <c r="N26" s="169" t="n">
        <f aca="false">B26*E26*M26</f>
        <v>0</v>
      </c>
      <c r="O26" s="170" t="n">
        <f aca="false">N26*1.19</f>
        <v>0</v>
      </c>
    </row>
    <row r="27" s="156" customFormat="true" ht="21.95" hidden="false" customHeight="true" outlineLevel="0" collapsed="false">
      <c r="A27" s="185" t="s">
        <v>313</v>
      </c>
      <c r="B27" s="63" t="n">
        <v>150</v>
      </c>
      <c r="C27" s="57" t="s">
        <v>314</v>
      </c>
      <c r="D27" s="176" t="s">
        <v>66</v>
      </c>
      <c r="E27" s="176" t="n">
        <v>6</v>
      </c>
      <c r="F27" s="68"/>
      <c r="G27" s="68"/>
      <c r="H27" s="68"/>
      <c r="I27" s="47"/>
      <c r="J27" s="47"/>
      <c r="K27" s="167" t="n">
        <v>6</v>
      </c>
      <c r="L27" s="168" t="n">
        <v>0</v>
      </c>
      <c r="M27" s="169" t="n">
        <f aca="false">L27/K27</f>
        <v>0</v>
      </c>
      <c r="N27" s="169" t="n">
        <f aca="false">B27*E27*M27</f>
        <v>0</v>
      </c>
      <c r="O27" s="170" t="n">
        <f aca="false">N27*1.19</f>
        <v>0</v>
      </c>
    </row>
    <row r="28" s="156" customFormat="true" ht="21.95" hidden="false" customHeight="true" outlineLevel="0" collapsed="false">
      <c r="A28" s="185" t="s">
        <v>315</v>
      </c>
      <c r="B28" s="63" t="n">
        <v>200</v>
      </c>
      <c r="C28" s="57" t="s">
        <v>316</v>
      </c>
      <c r="D28" s="176" t="s">
        <v>66</v>
      </c>
      <c r="E28" s="176" t="n">
        <v>6</v>
      </c>
      <c r="F28" s="68"/>
      <c r="G28" s="68"/>
      <c r="H28" s="68"/>
      <c r="I28" s="47"/>
      <c r="J28" s="47"/>
      <c r="K28" s="167" t="n">
        <v>6</v>
      </c>
      <c r="L28" s="168" t="n">
        <v>0</v>
      </c>
      <c r="M28" s="169" t="n">
        <f aca="false">L28/K28</f>
        <v>0</v>
      </c>
      <c r="N28" s="169" t="n">
        <f aca="false">B28*E28*M28</f>
        <v>0</v>
      </c>
      <c r="O28" s="170" t="n">
        <f aca="false">N28*1.19</f>
        <v>0</v>
      </c>
    </row>
    <row r="29" s="156" customFormat="true" ht="21.95" hidden="false" customHeight="true" outlineLevel="0" collapsed="false">
      <c r="A29" s="185" t="s">
        <v>317</v>
      </c>
      <c r="B29" s="63" t="n">
        <v>500</v>
      </c>
      <c r="C29" s="57" t="s">
        <v>318</v>
      </c>
      <c r="D29" s="176" t="s">
        <v>66</v>
      </c>
      <c r="E29" s="176" t="n">
        <v>6</v>
      </c>
      <c r="F29" s="68"/>
      <c r="G29" s="68"/>
      <c r="H29" s="68"/>
      <c r="I29" s="47"/>
      <c r="J29" s="47"/>
      <c r="K29" s="167" t="n">
        <v>6</v>
      </c>
      <c r="L29" s="168" t="n">
        <v>0</v>
      </c>
      <c r="M29" s="169" t="n">
        <f aca="false">L29/K29</f>
        <v>0</v>
      </c>
      <c r="N29" s="169" t="n">
        <f aca="false">B29*E29*M29</f>
        <v>0</v>
      </c>
      <c r="O29" s="170" t="n">
        <f aca="false">N29*1.19</f>
        <v>0</v>
      </c>
    </row>
    <row r="30" s="156" customFormat="true" ht="21.95" hidden="false" customHeight="true" outlineLevel="0" collapsed="false">
      <c r="A30" s="185" t="s">
        <v>319</v>
      </c>
      <c r="B30" s="63" t="n">
        <v>1000</v>
      </c>
      <c r="C30" s="57" t="s">
        <v>320</v>
      </c>
      <c r="D30" s="176" t="s">
        <v>66</v>
      </c>
      <c r="E30" s="176" t="n">
        <v>1</v>
      </c>
      <c r="F30" s="68"/>
      <c r="G30" s="68"/>
      <c r="H30" s="68"/>
      <c r="I30" s="47"/>
      <c r="J30" s="47"/>
      <c r="K30" s="167" t="n">
        <v>1</v>
      </c>
      <c r="L30" s="168" t="n">
        <v>0</v>
      </c>
      <c r="M30" s="169" t="n">
        <f aca="false">L30/K30</f>
        <v>0</v>
      </c>
      <c r="N30" s="169" t="n">
        <f aca="false">B30*E30*M30</f>
        <v>0</v>
      </c>
      <c r="O30" s="170" t="n">
        <f aca="false">N30*1.19</f>
        <v>0</v>
      </c>
    </row>
    <row r="31" s="156" customFormat="true" ht="21.95" hidden="false" customHeight="true" outlineLevel="0" collapsed="false">
      <c r="A31" s="185" t="s">
        <v>321</v>
      </c>
      <c r="B31" s="63" t="n">
        <v>200</v>
      </c>
      <c r="C31" s="57" t="s">
        <v>320</v>
      </c>
      <c r="D31" s="176" t="s">
        <v>322</v>
      </c>
      <c r="E31" s="176" t="n">
        <v>1</v>
      </c>
      <c r="F31" s="68" t="s">
        <v>51</v>
      </c>
      <c r="G31" s="68" t="s">
        <v>51</v>
      </c>
      <c r="H31" s="68"/>
      <c r="I31" s="47"/>
      <c r="J31" s="47"/>
      <c r="K31" s="167" t="n">
        <v>1</v>
      </c>
      <c r="L31" s="168" t="n">
        <v>0</v>
      </c>
      <c r="M31" s="169" t="n">
        <f aca="false">L31/K31</f>
        <v>0</v>
      </c>
      <c r="N31" s="169" t="n">
        <f aca="false">B31*E31*M31</f>
        <v>0</v>
      </c>
      <c r="O31" s="170" t="n">
        <f aca="false">N31*1.19</f>
        <v>0</v>
      </c>
    </row>
    <row r="32" s="156" customFormat="true" ht="21.95" hidden="false" customHeight="true" outlineLevel="0" collapsed="false">
      <c r="A32" s="39" t="s">
        <v>323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="156" customFormat="true" ht="21.95" hidden="false" customHeight="true" outlineLevel="0" collapsed="false">
      <c r="A33" s="185" t="s">
        <v>324</v>
      </c>
      <c r="B33" s="41" t="n">
        <v>100</v>
      </c>
      <c r="C33" s="117" t="s">
        <v>325</v>
      </c>
      <c r="D33" s="117" t="s">
        <v>131</v>
      </c>
      <c r="E33" s="117" t="n">
        <v>12</v>
      </c>
      <c r="F33" s="186" t="s">
        <v>51</v>
      </c>
      <c r="G33" s="46"/>
      <c r="H33" s="46"/>
      <c r="I33" s="47"/>
      <c r="J33" s="47"/>
      <c r="K33" s="48" t="n">
        <v>12</v>
      </c>
      <c r="L33" s="49" t="n">
        <v>0</v>
      </c>
      <c r="M33" s="169" t="n">
        <f aca="false">L33/K33</f>
        <v>0</v>
      </c>
      <c r="N33" s="169" t="n">
        <f aca="false">B33*E33*M33</f>
        <v>0</v>
      </c>
      <c r="O33" s="170" t="n">
        <f aca="false">N33*1.19</f>
        <v>0</v>
      </c>
    </row>
    <row r="34" s="156" customFormat="true" ht="21.95" hidden="false" customHeight="true" outlineLevel="0" collapsed="false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="156" customFormat="true" ht="21.95" hidden="false" customHeight="true" outlineLevel="0" collapsed="false">
      <c r="A35" s="185" t="s">
        <v>326</v>
      </c>
      <c r="B35" s="172" t="n">
        <v>50</v>
      </c>
      <c r="C35" s="187" t="s">
        <v>327</v>
      </c>
      <c r="D35" s="163" t="s">
        <v>328</v>
      </c>
      <c r="E35" s="163" t="n">
        <v>20</v>
      </c>
      <c r="F35" s="164"/>
      <c r="G35" s="165"/>
      <c r="H35" s="165"/>
      <c r="I35" s="166"/>
      <c r="J35" s="166"/>
      <c r="K35" s="167" t="n">
        <v>20</v>
      </c>
      <c r="L35" s="168" t="n">
        <v>0</v>
      </c>
      <c r="M35" s="169" t="n">
        <f aca="false">L35/K35</f>
        <v>0</v>
      </c>
      <c r="N35" s="169" t="n">
        <f aca="false">B35*E35*M35</f>
        <v>0</v>
      </c>
      <c r="O35" s="170" t="n">
        <f aca="false">N35*1.19</f>
        <v>0</v>
      </c>
    </row>
    <row r="36" s="156" customFormat="true" ht="21.95" hidden="false" customHeight="true" outlineLevel="0" collapsed="false">
      <c r="A36" s="185" t="s">
        <v>329</v>
      </c>
      <c r="B36" s="174" t="n">
        <v>50</v>
      </c>
      <c r="C36" s="187" t="s">
        <v>330</v>
      </c>
      <c r="D36" s="163" t="s">
        <v>328</v>
      </c>
      <c r="E36" s="163" t="n">
        <v>20</v>
      </c>
      <c r="F36" s="164"/>
      <c r="G36" s="165"/>
      <c r="H36" s="165"/>
      <c r="I36" s="166"/>
      <c r="J36" s="166"/>
      <c r="K36" s="167" t="n">
        <v>20</v>
      </c>
      <c r="L36" s="168" t="n">
        <v>0</v>
      </c>
      <c r="M36" s="169" t="n">
        <f aca="false">L36/K36</f>
        <v>0</v>
      </c>
      <c r="N36" s="169" t="n">
        <f aca="false">B36*E36*M36</f>
        <v>0</v>
      </c>
      <c r="O36" s="170" t="n">
        <f aca="false">N36*1.19</f>
        <v>0</v>
      </c>
    </row>
    <row r="37" s="156" customFormat="true" ht="21.95" hidden="false" customHeight="true" outlineLevel="0" collapsed="false">
      <c r="A37" s="175" t="s">
        <v>331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="156" customFormat="true" ht="21.95" hidden="false" customHeight="true" outlineLevel="0" collapsed="false">
      <c r="A38" s="185" t="s">
        <v>332</v>
      </c>
      <c r="B38" s="41" t="n">
        <v>50</v>
      </c>
      <c r="C38" s="188" t="s">
        <v>333</v>
      </c>
      <c r="D38" s="189" t="s">
        <v>131</v>
      </c>
      <c r="E38" s="190" t="n">
        <v>10</v>
      </c>
      <c r="F38" s="191"/>
      <c r="G38" s="192"/>
      <c r="H38" s="192"/>
      <c r="I38" s="193"/>
      <c r="J38" s="193"/>
      <c r="K38" s="194" t="n">
        <v>10</v>
      </c>
      <c r="L38" s="195" t="n">
        <v>0</v>
      </c>
      <c r="M38" s="169" t="n">
        <f aca="false">L38/K38</f>
        <v>0</v>
      </c>
      <c r="N38" s="169" t="n">
        <f aca="false">B38*E38*M38</f>
        <v>0</v>
      </c>
      <c r="O38" s="170" t="n">
        <f aca="false">N38*1.19</f>
        <v>0</v>
      </c>
    </row>
    <row r="39" s="150" customFormat="true" ht="21.95" hidden="false" customHeight="true" outlineLevel="0" collapsed="false">
      <c r="A39" s="142" t="s">
        <v>137</v>
      </c>
      <c r="B39" s="143"/>
      <c r="C39" s="144"/>
      <c r="D39" s="143"/>
      <c r="E39" s="143"/>
      <c r="F39" s="196"/>
      <c r="G39" s="196"/>
      <c r="H39" s="196"/>
      <c r="I39" s="143"/>
      <c r="J39" s="143"/>
      <c r="K39" s="145"/>
      <c r="L39" s="147"/>
      <c r="M39" s="147"/>
      <c r="N39" s="149" t="n">
        <f aca="false">SUM(N5:N15,N17:N31,N33:N33,N35:N36,N38)</f>
        <v>0</v>
      </c>
      <c r="O39" s="149" t="n">
        <f aca="false">SUM(O5:O15,O17:O31,O33:O33,O35:O36,O38)</f>
        <v>0</v>
      </c>
    </row>
  </sheetData>
  <sheetProtection sheet="true" password="ccd5" objects="true" scenarios="true" selectLockedCells="true"/>
  <mergeCells count="7">
    <mergeCell ref="A1:O1"/>
    <mergeCell ref="A2:O2"/>
    <mergeCell ref="A4:O4"/>
    <mergeCell ref="A16:O16"/>
    <mergeCell ref="A32:O32"/>
    <mergeCell ref="A34:O34"/>
    <mergeCell ref="A37:O3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L9" activeCellId="0" sqref="L9"/>
    </sheetView>
  </sheetViews>
  <sheetFormatPr defaultRowHeight="14.25" zeroHeight="false" outlineLevelRow="0" outlineLevelCol="0"/>
  <cols>
    <col collapsed="false" customWidth="true" hidden="false" outlineLevel="0" max="1" min="1" style="197" width="8.71"/>
    <col collapsed="false" customWidth="true" hidden="false" outlineLevel="0" max="2" min="2" style="198" width="22.7"/>
    <col collapsed="false" customWidth="true" hidden="false" outlineLevel="0" max="3" min="3" style="197" width="188.71"/>
    <col collapsed="false" customWidth="true" hidden="false" outlineLevel="0" max="5" min="4" style="197" width="22.7"/>
    <col collapsed="false" customWidth="true" hidden="false" outlineLevel="0" max="8" min="6" style="199" width="22.7"/>
    <col collapsed="false" customWidth="true" hidden="false" outlineLevel="0" max="11" min="9" style="200" width="22.7"/>
    <col collapsed="false" customWidth="true" hidden="false" outlineLevel="0" max="15" min="12" style="201" width="22.7"/>
    <col collapsed="false" customWidth="false" hidden="false" outlineLevel="0" max="1025" min="16" style="197" width="11.42"/>
  </cols>
  <sheetData>
    <row r="1" customFormat="false" ht="42" hidden="false" customHeight="true" outlineLevel="0" collapsed="false">
      <c r="A1" s="202" t="s">
        <v>31</v>
      </c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06"/>
      <c r="O1" s="207"/>
    </row>
    <row r="2" s="89" customFormat="true" ht="21.95" hidden="false" customHeight="true" outlineLevel="0" collapsed="false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="94" customFormat="true" ht="99.95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36</v>
      </c>
      <c r="F3" s="30" t="s">
        <v>37</v>
      </c>
      <c r="G3" s="30" t="s">
        <v>38</v>
      </c>
      <c r="H3" s="30" t="s">
        <v>39</v>
      </c>
      <c r="I3" s="33" t="s">
        <v>40</v>
      </c>
      <c r="J3" s="33" t="s">
        <v>41</v>
      </c>
      <c r="K3" s="33" t="s">
        <v>42</v>
      </c>
      <c r="L3" s="208" t="s">
        <v>43</v>
      </c>
      <c r="M3" s="92" t="s">
        <v>44</v>
      </c>
      <c r="N3" s="37" t="s">
        <v>140</v>
      </c>
      <c r="O3" s="158" t="s">
        <v>8</v>
      </c>
    </row>
    <row r="4" s="89" customFormat="true" ht="21.95" hidden="false" customHeight="true" outlineLevel="0" collapsed="false">
      <c r="A4" s="209" t="s">
        <v>334</v>
      </c>
      <c r="B4" s="209"/>
      <c r="C4" s="209"/>
      <c r="D4" s="209"/>
      <c r="E4" s="209"/>
      <c r="F4" s="209"/>
      <c r="G4" s="209"/>
      <c r="H4" s="210"/>
      <c r="I4" s="211"/>
      <c r="J4" s="211"/>
      <c r="K4" s="211"/>
      <c r="L4" s="212"/>
      <c r="M4" s="212"/>
      <c r="N4" s="212"/>
      <c r="O4" s="213"/>
    </row>
    <row r="5" s="89" customFormat="true" ht="21.95" hidden="false" customHeight="true" outlineLevel="0" collapsed="false">
      <c r="A5" s="179" t="s">
        <v>335</v>
      </c>
      <c r="B5" s="63" t="n">
        <v>100</v>
      </c>
      <c r="C5" s="52" t="s">
        <v>336</v>
      </c>
      <c r="D5" s="179" t="s">
        <v>271</v>
      </c>
      <c r="E5" s="214" t="n">
        <v>1000</v>
      </c>
      <c r="F5" s="68"/>
      <c r="G5" s="68"/>
      <c r="H5" s="215"/>
      <c r="I5" s="216"/>
      <c r="J5" s="217"/>
      <c r="K5" s="217" t="n">
        <v>1000</v>
      </c>
      <c r="L5" s="218" t="n">
        <v>0</v>
      </c>
      <c r="M5" s="219" t="n">
        <f aca="false">L5/K5</f>
        <v>0</v>
      </c>
      <c r="N5" s="219" t="n">
        <f aca="false">B5*E5*M5</f>
        <v>0</v>
      </c>
      <c r="O5" s="220" t="n">
        <f aca="false">N5*1.19</f>
        <v>0</v>
      </c>
    </row>
    <row r="6" s="89" customFormat="true" ht="21.95" hidden="false" customHeight="true" outlineLevel="0" collapsed="false">
      <c r="A6" s="179" t="s">
        <v>337</v>
      </c>
      <c r="B6" s="63" t="n">
        <v>100</v>
      </c>
      <c r="C6" s="221" t="s">
        <v>338</v>
      </c>
      <c r="D6" s="179" t="s">
        <v>271</v>
      </c>
      <c r="E6" s="214" t="n">
        <v>1000</v>
      </c>
      <c r="F6" s="68"/>
      <c r="G6" s="68"/>
      <c r="H6" s="215"/>
      <c r="I6" s="216"/>
      <c r="J6" s="217"/>
      <c r="K6" s="217" t="n">
        <v>1000</v>
      </c>
      <c r="L6" s="218" t="n">
        <v>0</v>
      </c>
      <c r="M6" s="219" t="n">
        <f aca="false">L6/K6</f>
        <v>0</v>
      </c>
      <c r="N6" s="219" t="n">
        <f aca="false">B6*E6*M6</f>
        <v>0</v>
      </c>
      <c r="O6" s="220" t="n">
        <f aca="false">N6*1.19</f>
        <v>0</v>
      </c>
    </row>
    <row r="7" s="89" customFormat="true" ht="21.95" hidden="false" customHeight="true" outlineLevel="0" collapsed="false">
      <c r="A7" s="179" t="s">
        <v>339</v>
      </c>
      <c r="B7" s="222" t="s">
        <v>340</v>
      </c>
      <c r="C7" s="223" t="s">
        <v>341</v>
      </c>
      <c r="D7" s="179" t="s">
        <v>271</v>
      </c>
      <c r="E7" s="214" t="n">
        <v>100</v>
      </c>
      <c r="F7" s="68"/>
      <c r="G7" s="68" t="s">
        <v>51</v>
      </c>
      <c r="H7" s="68"/>
      <c r="I7" s="217"/>
      <c r="J7" s="217"/>
      <c r="K7" s="217" t="n">
        <v>100</v>
      </c>
      <c r="L7" s="218" t="n">
        <v>0</v>
      </c>
      <c r="M7" s="219" t="n">
        <f aca="false">L7/K7</f>
        <v>0</v>
      </c>
      <c r="N7" s="219" t="n">
        <f aca="false">B7*E7*M7</f>
        <v>0</v>
      </c>
      <c r="O7" s="220" t="n">
        <f aca="false">N7*1.19</f>
        <v>0</v>
      </c>
    </row>
    <row r="8" s="89" customFormat="true" ht="21.95" hidden="false" customHeight="true" outlineLevel="0" collapsed="false">
      <c r="A8" s="179" t="s">
        <v>342</v>
      </c>
      <c r="B8" s="222" t="s">
        <v>343</v>
      </c>
      <c r="C8" s="223" t="s">
        <v>344</v>
      </c>
      <c r="D8" s="179" t="s">
        <v>271</v>
      </c>
      <c r="E8" s="214" t="n">
        <v>100</v>
      </c>
      <c r="F8" s="68"/>
      <c r="G8" s="68" t="s">
        <v>51</v>
      </c>
      <c r="H8" s="68"/>
      <c r="I8" s="217"/>
      <c r="J8" s="217"/>
      <c r="K8" s="217" t="n">
        <v>100</v>
      </c>
      <c r="L8" s="218" t="n">
        <v>0</v>
      </c>
      <c r="M8" s="219" t="n">
        <f aca="false">L8/K8</f>
        <v>0</v>
      </c>
      <c r="N8" s="219" t="n">
        <f aca="false">B8*E8*M8</f>
        <v>0</v>
      </c>
      <c r="O8" s="220" t="n">
        <f aca="false">N8*1.19</f>
        <v>0</v>
      </c>
    </row>
    <row r="9" s="89" customFormat="true" ht="21.95" hidden="false" customHeight="true" outlineLevel="0" collapsed="false">
      <c r="A9" s="179" t="s">
        <v>345</v>
      </c>
      <c r="B9" s="63" t="n">
        <v>50</v>
      </c>
      <c r="C9" s="224" t="s">
        <v>346</v>
      </c>
      <c r="D9" s="179" t="s">
        <v>50</v>
      </c>
      <c r="E9" s="214" t="n">
        <v>100</v>
      </c>
      <c r="F9" s="68"/>
      <c r="G9" s="68" t="s">
        <v>51</v>
      </c>
      <c r="H9" s="68"/>
      <c r="I9" s="216"/>
      <c r="J9" s="217"/>
      <c r="K9" s="217" t="n">
        <v>100</v>
      </c>
      <c r="L9" s="218" t="n">
        <v>0</v>
      </c>
      <c r="M9" s="219" t="n">
        <f aca="false">L9/K9</f>
        <v>0</v>
      </c>
      <c r="N9" s="219" t="n">
        <f aca="false">B9*E9*M9</f>
        <v>0</v>
      </c>
      <c r="O9" s="220" t="n">
        <f aca="false">N9*1.19</f>
        <v>0</v>
      </c>
    </row>
    <row r="10" s="89" customFormat="true" ht="21.95" hidden="false" customHeight="true" outlineLevel="0" collapsed="false">
      <c r="A10" s="179" t="s">
        <v>347</v>
      </c>
      <c r="B10" s="63" t="n">
        <v>50</v>
      </c>
      <c r="C10" s="224" t="s">
        <v>348</v>
      </c>
      <c r="D10" s="179" t="s">
        <v>50</v>
      </c>
      <c r="E10" s="214" t="n">
        <v>100</v>
      </c>
      <c r="F10" s="68"/>
      <c r="G10" s="68" t="s">
        <v>51</v>
      </c>
      <c r="H10" s="68"/>
      <c r="I10" s="216"/>
      <c r="J10" s="217"/>
      <c r="K10" s="217" t="n">
        <v>100</v>
      </c>
      <c r="L10" s="218" t="n">
        <v>0</v>
      </c>
      <c r="M10" s="219" t="n">
        <f aca="false">L10/K10</f>
        <v>0</v>
      </c>
      <c r="N10" s="219" t="n">
        <f aca="false">B10*E10*M10</f>
        <v>0</v>
      </c>
      <c r="O10" s="220" t="n">
        <f aca="false">N10*1.19</f>
        <v>0</v>
      </c>
    </row>
    <row r="11" s="89" customFormat="true" ht="21.95" hidden="false" customHeight="true" outlineLevel="0" collapsed="false">
      <c r="A11" s="209" t="s">
        <v>349</v>
      </c>
      <c r="B11" s="209"/>
      <c r="C11" s="209"/>
      <c r="D11" s="209"/>
      <c r="E11" s="209"/>
      <c r="F11" s="209"/>
      <c r="G11" s="209"/>
      <c r="H11" s="210"/>
      <c r="I11" s="211"/>
      <c r="J11" s="211"/>
      <c r="K11" s="211"/>
      <c r="L11" s="212"/>
      <c r="M11" s="212"/>
      <c r="N11" s="212"/>
      <c r="O11" s="213"/>
    </row>
    <row r="12" s="89" customFormat="true" ht="21.95" hidden="false" customHeight="true" outlineLevel="0" collapsed="false">
      <c r="A12" s="179" t="s">
        <v>350</v>
      </c>
      <c r="B12" s="63" t="n">
        <v>500</v>
      </c>
      <c r="C12" s="224" t="s">
        <v>351</v>
      </c>
      <c r="D12" s="179" t="s">
        <v>328</v>
      </c>
      <c r="E12" s="214" t="n">
        <v>10</v>
      </c>
      <c r="F12" s="68"/>
      <c r="G12" s="68" t="s">
        <v>51</v>
      </c>
      <c r="H12" s="68"/>
      <c r="I12" s="217"/>
      <c r="J12" s="217"/>
      <c r="K12" s="217" t="n">
        <v>10</v>
      </c>
      <c r="L12" s="218" t="n">
        <v>0</v>
      </c>
      <c r="M12" s="219" t="n">
        <f aca="false">L12/K12</f>
        <v>0</v>
      </c>
      <c r="N12" s="219" t="n">
        <f aca="false">B12*E12*M12</f>
        <v>0</v>
      </c>
      <c r="O12" s="220" t="n">
        <f aca="false">N12*1.19</f>
        <v>0</v>
      </c>
    </row>
    <row r="13" s="89" customFormat="true" ht="21.95" hidden="false" customHeight="true" outlineLevel="0" collapsed="false">
      <c r="A13" s="179" t="s">
        <v>352</v>
      </c>
      <c r="B13" s="63" t="n">
        <v>500</v>
      </c>
      <c r="C13" s="224" t="s">
        <v>353</v>
      </c>
      <c r="D13" s="179" t="s">
        <v>328</v>
      </c>
      <c r="E13" s="214" t="n">
        <v>10</v>
      </c>
      <c r="F13" s="68"/>
      <c r="G13" s="68" t="s">
        <v>51</v>
      </c>
      <c r="H13" s="68"/>
      <c r="I13" s="217"/>
      <c r="J13" s="217"/>
      <c r="K13" s="217" t="n">
        <v>10</v>
      </c>
      <c r="L13" s="218" t="n">
        <v>0</v>
      </c>
      <c r="M13" s="219" t="n">
        <f aca="false">L13/K13</f>
        <v>0</v>
      </c>
      <c r="N13" s="219" t="n">
        <f aca="false">B13*E13*M13</f>
        <v>0</v>
      </c>
      <c r="O13" s="220" t="n">
        <f aca="false">N13*1.19</f>
        <v>0</v>
      </c>
    </row>
    <row r="14" s="89" customFormat="true" ht="21.95" hidden="false" customHeight="true" outlineLevel="0" collapsed="false">
      <c r="A14" s="179" t="s">
        <v>354</v>
      </c>
      <c r="B14" s="63" t="n">
        <v>500</v>
      </c>
      <c r="C14" s="224" t="s">
        <v>355</v>
      </c>
      <c r="D14" s="179" t="s">
        <v>50</v>
      </c>
      <c r="E14" s="214" t="n">
        <v>1</v>
      </c>
      <c r="F14" s="68" t="s">
        <v>51</v>
      </c>
      <c r="G14" s="68" t="s">
        <v>51</v>
      </c>
      <c r="H14" s="68" t="s">
        <v>51</v>
      </c>
      <c r="I14" s="217"/>
      <c r="J14" s="217"/>
      <c r="K14" s="217" t="n">
        <v>1</v>
      </c>
      <c r="L14" s="218" t="n">
        <v>0</v>
      </c>
      <c r="M14" s="219" t="n">
        <f aca="false">L14/K14</f>
        <v>0</v>
      </c>
      <c r="N14" s="219" t="n">
        <f aca="false">B14*E14*M14</f>
        <v>0</v>
      </c>
      <c r="O14" s="220" t="n">
        <f aca="false">N14*1.19</f>
        <v>0</v>
      </c>
    </row>
    <row r="15" s="89" customFormat="true" ht="21.95" hidden="false" customHeight="true" outlineLevel="0" collapsed="false">
      <c r="A15" s="179" t="s">
        <v>356</v>
      </c>
      <c r="B15" s="63" t="n">
        <v>500</v>
      </c>
      <c r="C15" s="224" t="s">
        <v>357</v>
      </c>
      <c r="D15" s="179" t="s">
        <v>50</v>
      </c>
      <c r="E15" s="214" t="n">
        <v>1</v>
      </c>
      <c r="F15" s="68"/>
      <c r="G15" s="68" t="s">
        <v>51</v>
      </c>
      <c r="H15" s="68"/>
      <c r="I15" s="217"/>
      <c r="J15" s="217"/>
      <c r="K15" s="217" t="n">
        <v>1</v>
      </c>
      <c r="L15" s="218" t="n">
        <v>0</v>
      </c>
      <c r="M15" s="219" t="n">
        <f aca="false">L15/K15</f>
        <v>0</v>
      </c>
      <c r="N15" s="219" t="n">
        <f aca="false">B15*E15*M15</f>
        <v>0</v>
      </c>
      <c r="O15" s="220" t="n">
        <f aca="false">N15*1.19</f>
        <v>0</v>
      </c>
    </row>
    <row r="16" s="89" customFormat="true" ht="21.95" hidden="false" customHeight="true" outlineLevel="0" collapsed="false">
      <c r="A16" s="179" t="s">
        <v>358</v>
      </c>
      <c r="B16" s="63" t="n">
        <v>150</v>
      </c>
      <c r="C16" s="114" t="s">
        <v>359</v>
      </c>
      <c r="D16" s="179" t="s">
        <v>50</v>
      </c>
      <c r="E16" s="214" t="n">
        <v>1</v>
      </c>
      <c r="F16" s="68"/>
      <c r="G16" s="68" t="s">
        <v>51</v>
      </c>
      <c r="H16" s="68"/>
      <c r="I16" s="217"/>
      <c r="J16" s="217"/>
      <c r="K16" s="217" t="n">
        <v>1</v>
      </c>
      <c r="L16" s="218" t="n">
        <v>0</v>
      </c>
      <c r="M16" s="219" t="n">
        <f aca="false">L16/K16</f>
        <v>0</v>
      </c>
      <c r="N16" s="219" t="n">
        <f aca="false">B16*E16*M16</f>
        <v>0</v>
      </c>
      <c r="O16" s="220" t="n">
        <f aca="false">N16*1.19</f>
        <v>0</v>
      </c>
    </row>
    <row r="17" s="89" customFormat="true" ht="21.95" hidden="false" customHeight="true" outlineLevel="0" collapsed="false">
      <c r="A17" s="179" t="s">
        <v>360</v>
      </c>
      <c r="B17" s="63" t="n">
        <v>100</v>
      </c>
      <c r="C17" s="224" t="s">
        <v>361</v>
      </c>
      <c r="D17" s="179" t="s">
        <v>50</v>
      </c>
      <c r="E17" s="214" t="n">
        <v>1</v>
      </c>
      <c r="F17" s="68"/>
      <c r="G17" s="68" t="s">
        <v>51</v>
      </c>
      <c r="H17" s="68"/>
      <c r="I17" s="217"/>
      <c r="J17" s="217"/>
      <c r="K17" s="217" t="n">
        <v>1</v>
      </c>
      <c r="L17" s="218" t="n">
        <v>0</v>
      </c>
      <c r="M17" s="219" t="n">
        <f aca="false">L17/K17</f>
        <v>0</v>
      </c>
      <c r="N17" s="219" t="n">
        <f aca="false">B17*E17*M17</f>
        <v>0</v>
      </c>
      <c r="O17" s="220" t="n">
        <f aca="false">N17*1.19</f>
        <v>0</v>
      </c>
    </row>
    <row r="18" s="89" customFormat="true" ht="21.95" hidden="false" customHeight="true" outlineLevel="0" collapsed="false">
      <c r="A18" s="179" t="s">
        <v>362</v>
      </c>
      <c r="B18" s="63" t="n">
        <v>50</v>
      </c>
      <c r="C18" s="223" t="s">
        <v>363</v>
      </c>
      <c r="D18" s="179" t="s">
        <v>50</v>
      </c>
      <c r="E18" s="214" t="n">
        <v>1</v>
      </c>
      <c r="F18" s="68" t="s">
        <v>51</v>
      </c>
      <c r="G18" s="68" t="s">
        <v>51</v>
      </c>
      <c r="H18" s="68"/>
      <c r="I18" s="217"/>
      <c r="J18" s="217"/>
      <c r="K18" s="217" t="n">
        <v>1</v>
      </c>
      <c r="L18" s="218" t="n">
        <v>0</v>
      </c>
      <c r="M18" s="219" t="n">
        <f aca="false">L18/K18</f>
        <v>0</v>
      </c>
      <c r="N18" s="219" t="n">
        <f aca="false">B18*E18*M18</f>
        <v>0</v>
      </c>
      <c r="O18" s="220" t="n">
        <f aca="false">N18*1.19</f>
        <v>0</v>
      </c>
    </row>
    <row r="19" s="89" customFormat="true" ht="21.95" hidden="false" customHeight="true" outlineLevel="0" collapsed="false">
      <c r="A19" s="179" t="s">
        <v>364</v>
      </c>
      <c r="B19" s="63" t="n">
        <v>150</v>
      </c>
      <c r="C19" s="223" t="s">
        <v>365</v>
      </c>
      <c r="D19" s="179" t="s">
        <v>50</v>
      </c>
      <c r="E19" s="214" t="n">
        <v>1</v>
      </c>
      <c r="F19" s="68"/>
      <c r="G19" s="68" t="s">
        <v>51</v>
      </c>
      <c r="H19" s="68"/>
      <c r="I19" s="217"/>
      <c r="J19" s="217"/>
      <c r="K19" s="217" t="n">
        <v>1</v>
      </c>
      <c r="L19" s="218" t="n">
        <v>0</v>
      </c>
      <c r="M19" s="219" t="n">
        <f aca="false">L19/K19</f>
        <v>0</v>
      </c>
      <c r="N19" s="219" t="n">
        <f aca="false">B19*E19*M19</f>
        <v>0</v>
      </c>
      <c r="O19" s="220" t="n">
        <f aca="false">N19*1.19</f>
        <v>0</v>
      </c>
    </row>
    <row r="20" s="89" customFormat="true" ht="21.95" hidden="false" customHeight="true" outlineLevel="0" collapsed="false">
      <c r="A20" s="179" t="s">
        <v>366</v>
      </c>
      <c r="B20" s="63" t="n">
        <v>200</v>
      </c>
      <c r="C20" s="224" t="s">
        <v>367</v>
      </c>
      <c r="D20" s="179" t="s">
        <v>85</v>
      </c>
      <c r="E20" s="214" t="n">
        <v>1</v>
      </c>
      <c r="F20" s="68"/>
      <c r="G20" s="68"/>
      <c r="H20" s="68"/>
      <c r="I20" s="217"/>
      <c r="J20" s="217"/>
      <c r="K20" s="217" t="n">
        <v>1</v>
      </c>
      <c r="L20" s="218" t="n">
        <v>0</v>
      </c>
      <c r="M20" s="219" t="n">
        <f aca="false">L20/K20</f>
        <v>0</v>
      </c>
      <c r="N20" s="219" t="n">
        <f aca="false">B20*E20*M20</f>
        <v>0</v>
      </c>
      <c r="O20" s="220" t="n">
        <f aca="false">N20*1.19</f>
        <v>0</v>
      </c>
    </row>
    <row r="21" s="89" customFormat="true" ht="21.95" hidden="false" customHeight="true" outlineLevel="0" collapsed="false">
      <c r="A21" s="179" t="s">
        <v>368</v>
      </c>
      <c r="B21" s="63" t="n">
        <v>50</v>
      </c>
      <c r="C21" s="224" t="s">
        <v>369</v>
      </c>
      <c r="D21" s="179" t="s">
        <v>85</v>
      </c>
      <c r="E21" s="214" t="n">
        <v>1</v>
      </c>
      <c r="F21" s="68"/>
      <c r="G21" s="68"/>
      <c r="H21" s="68"/>
      <c r="I21" s="217"/>
      <c r="J21" s="217"/>
      <c r="K21" s="217" t="n">
        <v>1</v>
      </c>
      <c r="L21" s="218" t="n">
        <v>0</v>
      </c>
      <c r="M21" s="219" t="n">
        <f aca="false">L21/K21</f>
        <v>0</v>
      </c>
      <c r="N21" s="219" t="n">
        <f aca="false">B21*E21*M21</f>
        <v>0</v>
      </c>
      <c r="O21" s="220" t="n">
        <f aca="false">N21*1.19</f>
        <v>0</v>
      </c>
    </row>
    <row r="22" s="89" customFormat="true" ht="21.95" hidden="false" customHeight="true" outlineLevel="0" collapsed="false">
      <c r="A22" s="209" t="s">
        <v>370</v>
      </c>
      <c r="B22" s="209"/>
      <c r="C22" s="209"/>
      <c r="D22" s="209"/>
      <c r="E22" s="209"/>
      <c r="F22" s="209"/>
      <c r="G22" s="209"/>
      <c r="H22" s="210"/>
      <c r="I22" s="211"/>
      <c r="J22" s="211"/>
      <c r="K22" s="211"/>
      <c r="L22" s="212"/>
      <c r="M22" s="212"/>
      <c r="N22" s="212"/>
      <c r="O22" s="213"/>
    </row>
    <row r="23" s="89" customFormat="true" ht="21.95" hidden="false" customHeight="true" outlineLevel="0" collapsed="false">
      <c r="A23" s="179" t="s">
        <v>371</v>
      </c>
      <c r="B23" s="63" t="n">
        <v>10</v>
      </c>
      <c r="C23" s="224" t="s">
        <v>372</v>
      </c>
      <c r="D23" s="179" t="s">
        <v>50</v>
      </c>
      <c r="E23" s="214" t="n">
        <v>1</v>
      </c>
      <c r="F23" s="68"/>
      <c r="G23" s="68"/>
      <c r="H23" s="68"/>
      <c r="I23" s="217"/>
      <c r="J23" s="217"/>
      <c r="K23" s="217" t="n">
        <v>1</v>
      </c>
      <c r="L23" s="218" t="n">
        <v>0</v>
      </c>
      <c r="M23" s="219" t="n">
        <f aca="false">L23/K23</f>
        <v>0</v>
      </c>
      <c r="N23" s="219" t="n">
        <f aca="false">B23*E23*M23</f>
        <v>0</v>
      </c>
      <c r="O23" s="220" t="n">
        <f aca="false">N23*1.19</f>
        <v>0</v>
      </c>
    </row>
    <row r="24" s="89" customFormat="true" ht="21.95" hidden="false" customHeight="true" outlineLevel="0" collapsed="false">
      <c r="A24" s="179" t="s">
        <v>373</v>
      </c>
      <c r="B24" s="41" t="n">
        <v>25</v>
      </c>
      <c r="C24" s="131" t="s">
        <v>374</v>
      </c>
      <c r="D24" s="225" t="s">
        <v>50</v>
      </c>
      <c r="E24" s="226" t="n">
        <v>1</v>
      </c>
      <c r="F24" s="46"/>
      <c r="G24" s="46"/>
      <c r="H24" s="46"/>
      <c r="I24" s="217"/>
      <c r="J24" s="217"/>
      <c r="K24" s="217" t="n">
        <v>1</v>
      </c>
      <c r="L24" s="218" t="n">
        <v>0</v>
      </c>
      <c r="M24" s="219" t="n">
        <f aca="false">L24/K24</f>
        <v>0</v>
      </c>
      <c r="N24" s="219" t="n">
        <f aca="false">B24*E24*M24</f>
        <v>0</v>
      </c>
      <c r="O24" s="220" t="n">
        <f aca="false">N24*1.19</f>
        <v>0</v>
      </c>
    </row>
    <row r="25" s="89" customFormat="true" ht="21.95" hidden="false" customHeight="true" outlineLevel="0" collapsed="false">
      <c r="A25" s="179" t="s">
        <v>375</v>
      </c>
      <c r="B25" s="63" t="n">
        <v>50</v>
      </c>
      <c r="C25" s="224" t="s">
        <v>376</v>
      </c>
      <c r="D25" s="179" t="s">
        <v>70</v>
      </c>
      <c r="E25" s="214" t="n">
        <v>1</v>
      </c>
      <c r="F25" s="68"/>
      <c r="G25" s="68" t="s">
        <v>51</v>
      </c>
      <c r="H25" s="68"/>
      <c r="I25" s="217"/>
      <c r="J25" s="217"/>
      <c r="K25" s="217" t="n">
        <v>1</v>
      </c>
      <c r="L25" s="218" t="n">
        <v>0</v>
      </c>
      <c r="M25" s="219" t="n">
        <f aca="false">L25/K25</f>
        <v>0</v>
      </c>
      <c r="N25" s="219" t="n">
        <f aca="false">B25*E25*M25</f>
        <v>0</v>
      </c>
      <c r="O25" s="220" t="n">
        <f aca="false">N25*1.19</f>
        <v>0</v>
      </c>
    </row>
    <row r="26" s="89" customFormat="true" ht="21.95" hidden="false" customHeight="true" outlineLevel="0" collapsed="false">
      <c r="A26" s="179" t="s">
        <v>377</v>
      </c>
      <c r="B26" s="63" t="n">
        <v>50</v>
      </c>
      <c r="C26" s="224" t="s">
        <v>376</v>
      </c>
      <c r="D26" s="179" t="s">
        <v>88</v>
      </c>
      <c r="E26" s="226" t="n">
        <v>1</v>
      </c>
      <c r="F26" s="68"/>
      <c r="G26" s="68" t="s">
        <v>51</v>
      </c>
      <c r="H26" s="68"/>
      <c r="I26" s="217"/>
      <c r="J26" s="217"/>
      <c r="K26" s="217" t="n">
        <v>1</v>
      </c>
      <c r="L26" s="218" t="n">
        <v>0</v>
      </c>
      <c r="M26" s="219" t="n">
        <f aca="false">L26/K26</f>
        <v>0</v>
      </c>
      <c r="N26" s="219" t="n">
        <f aca="false">B26*E26*M26</f>
        <v>0</v>
      </c>
      <c r="O26" s="220" t="n">
        <f aca="false">N26*1.19</f>
        <v>0</v>
      </c>
    </row>
    <row r="27" s="89" customFormat="true" ht="21.95" hidden="false" customHeight="true" outlineLevel="0" collapsed="false">
      <c r="A27" s="179" t="s">
        <v>378</v>
      </c>
      <c r="B27" s="63" t="n">
        <v>50</v>
      </c>
      <c r="C27" s="224" t="s">
        <v>376</v>
      </c>
      <c r="D27" s="179" t="s">
        <v>85</v>
      </c>
      <c r="E27" s="214" t="n">
        <v>1</v>
      </c>
      <c r="F27" s="68"/>
      <c r="G27" s="68" t="s">
        <v>51</v>
      </c>
      <c r="H27" s="68"/>
      <c r="I27" s="217"/>
      <c r="J27" s="217"/>
      <c r="K27" s="217" t="n">
        <v>1</v>
      </c>
      <c r="L27" s="218" t="n">
        <v>0</v>
      </c>
      <c r="M27" s="219" t="n">
        <f aca="false">L27/K27</f>
        <v>0</v>
      </c>
      <c r="N27" s="219" t="n">
        <f aca="false">B27*E27*M27</f>
        <v>0</v>
      </c>
      <c r="O27" s="220" t="n">
        <f aca="false">N27*1.19</f>
        <v>0</v>
      </c>
    </row>
    <row r="28" s="89" customFormat="true" ht="21.95" hidden="false" customHeight="true" outlineLevel="0" collapsed="false">
      <c r="A28" s="179" t="s">
        <v>379</v>
      </c>
      <c r="B28" s="63" t="n">
        <v>25</v>
      </c>
      <c r="C28" s="224" t="s">
        <v>380</v>
      </c>
      <c r="D28" s="179" t="s">
        <v>70</v>
      </c>
      <c r="E28" s="226" t="n">
        <v>1</v>
      </c>
      <c r="F28" s="68"/>
      <c r="G28" s="68" t="s">
        <v>51</v>
      </c>
      <c r="H28" s="68"/>
      <c r="I28" s="217"/>
      <c r="J28" s="217"/>
      <c r="K28" s="217" t="n">
        <v>1</v>
      </c>
      <c r="L28" s="218" t="n">
        <v>0</v>
      </c>
      <c r="M28" s="219" t="n">
        <f aca="false">L28/K28</f>
        <v>0</v>
      </c>
      <c r="N28" s="219" t="n">
        <f aca="false">B28*E28*M28</f>
        <v>0</v>
      </c>
      <c r="O28" s="220" t="n">
        <f aca="false">N28*1.19</f>
        <v>0</v>
      </c>
    </row>
    <row r="29" s="89" customFormat="true" ht="21.95" hidden="false" customHeight="true" outlineLevel="0" collapsed="false">
      <c r="A29" s="179" t="s">
        <v>381</v>
      </c>
      <c r="B29" s="63" t="n">
        <v>25</v>
      </c>
      <c r="C29" s="224" t="s">
        <v>380</v>
      </c>
      <c r="D29" s="179" t="s">
        <v>88</v>
      </c>
      <c r="E29" s="214" t="n">
        <v>1</v>
      </c>
      <c r="F29" s="68"/>
      <c r="G29" s="68" t="s">
        <v>51</v>
      </c>
      <c r="H29" s="68"/>
      <c r="I29" s="217"/>
      <c r="J29" s="217"/>
      <c r="K29" s="217" t="n">
        <v>1</v>
      </c>
      <c r="L29" s="218" t="n">
        <v>0</v>
      </c>
      <c r="M29" s="219" t="n">
        <f aca="false">L29/K29</f>
        <v>0</v>
      </c>
      <c r="N29" s="219" t="n">
        <f aca="false">B29*E29*M29</f>
        <v>0</v>
      </c>
      <c r="O29" s="220" t="n">
        <f aca="false">N29*1.19</f>
        <v>0</v>
      </c>
    </row>
    <row r="30" s="89" customFormat="true" ht="21.95" hidden="false" customHeight="true" outlineLevel="0" collapsed="false">
      <c r="A30" s="179" t="s">
        <v>382</v>
      </c>
      <c r="B30" s="63" t="n">
        <v>25</v>
      </c>
      <c r="C30" s="224" t="s">
        <v>380</v>
      </c>
      <c r="D30" s="179" t="s">
        <v>85</v>
      </c>
      <c r="E30" s="226" t="n">
        <v>1</v>
      </c>
      <c r="F30" s="68"/>
      <c r="G30" s="68" t="s">
        <v>51</v>
      </c>
      <c r="H30" s="68"/>
      <c r="I30" s="217"/>
      <c r="J30" s="217"/>
      <c r="K30" s="217" t="n">
        <v>1</v>
      </c>
      <c r="L30" s="218" t="n">
        <v>0</v>
      </c>
      <c r="M30" s="219" t="n">
        <f aca="false">L30/K30</f>
        <v>0</v>
      </c>
      <c r="N30" s="219" t="n">
        <f aca="false">B30*E30*M30</f>
        <v>0</v>
      </c>
      <c r="O30" s="220" t="n">
        <f aca="false">N30*1.19</f>
        <v>0</v>
      </c>
    </row>
    <row r="31" s="89" customFormat="true" ht="21.95" hidden="false" customHeight="true" outlineLevel="0" collapsed="false">
      <c r="A31" s="227" t="s">
        <v>383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</row>
    <row r="32" s="89" customFormat="true" ht="21.95" hidden="false" customHeight="true" outlineLevel="0" collapsed="false">
      <c r="A32" s="228" t="s">
        <v>384</v>
      </c>
      <c r="B32" s="162" t="s">
        <v>385</v>
      </c>
      <c r="C32" s="229" t="s">
        <v>386</v>
      </c>
      <c r="D32" s="230" t="s">
        <v>85</v>
      </c>
      <c r="E32" s="230" t="n">
        <v>1</v>
      </c>
      <c r="F32" s="164"/>
      <c r="G32" s="165"/>
      <c r="H32" s="165"/>
      <c r="I32" s="231"/>
      <c r="J32" s="231"/>
      <c r="K32" s="231" t="n">
        <v>1</v>
      </c>
      <c r="L32" s="232" t="n">
        <v>0</v>
      </c>
      <c r="M32" s="219" t="n">
        <f aca="false">L32/K32</f>
        <v>0</v>
      </c>
      <c r="N32" s="219" t="n">
        <f aca="false">B32*E32*M32</f>
        <v>0</v>
      </c>
      <c r="O32" s="220" t="n">
        <f aca="false">N32*1.19</f>
        <v>0</v>
      </c>
    </row>
    <row r="33" s="89" customFormat="true" ht="21.95" hidden="false" customHeight="true" outlineLevel="0" collapsed="false">
      <c r="A33" s="233" t="s">
        <v>387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="89" customFormat="true" ht="21.95" hidden="false" customHeight="true" outlineLevel="0" collapsed="false">
      <c r="A34" s="234" t="s">
        <v>388</v>
      </c>
      <c r="B34" s="171" t="s">
        <v>340</v>
      </c>
      <c r="C34" s="57" t="s">
        <v>389</v>
      </c>
      <c r="D34" s="235" t="s">
        <v>85</v>
      </c>
      <c r="E34" s="230" t="n">
        <v>1</v>
      </c>
      <c r="F34" s="164"/>
      <c r="G34" s="165"/>
      <c r="H34" s="165"/>
      <c r="I34" s="231"/>
      <c r="J34" s="231"/>
      <c r="K34" s="231" t="n">
        <v>1</v>
      </c>
      <c r="L34" s="232" t="n">
        <v>0</v>
      </c>
      <c r="M34" s="219" t="n">
        <f aca="false">L34/K34</f>
        <v>0</v>
      </c>
      <c r="N34" s="219" t="n">
        <f aca="false">B34*E34*M34</f>
        <v>0</v>
      </c>
      <c r="O34" s="220" t="n">
        <f aca="false">N34*1.19</f>
        <v>0</v>
      </c>
    </row>
    <row r="35" s="89" customFormat="true" ht="21.95" hidden="false" customHeight="true" outlineLevel="0" collapsed="false">
      <c r="A35" s="234" t="s">
        <v>390</v>
      </c>
      <c r="B35" s="236" t="s">
        <v>343</v>
      </c>
      <c r="C35" s="237" t="s">
        <v>391</v>
      </c>
      <c r="D35" s="238" t="s">
        <v>85</v>
      </c>
      <c r="E35" s="239" t="n">
        <v>1</v>
      </c>
      <c r="F35" s="240"/>
      <c r="G35" s="241"/>
      <c r="H35" s="165"/>
      <c r="I35" s="231"/>
      <c r="J35" s="231"/>
      <c r="K35" s="231" t="n">
        <v>1</v>
      </c>
      <c r="L35" s="232" t="n">
        <v>0</v>
      </c>
      <c r="M35" s="219" t="n">
        <f aca="false">L35/K35</f>
        <v>0</v>
      </c>
      <c r="N35" s="219" t="n">
        <f aca="false">B35*E35*M35</f>
        <v>0</v>
      </c>
      <c r="O35" s="220" t="n">
        <f aca="false">N35*1.19</f>
        <v>0</v>
      </c>
    </row>
    <row r="36" s="89" customFormat="true" ht="21.95" hidden="false" customHeight="true" outlineLevel="0" collapsed="false">
      <c r="A36" s="242" t="s">
        <v>392</v>
      </c>
      <c r="B36" s="243" t="n">
        <v>50</v>
      </c>
      <c r="C36" s="137" t="s">
        <v>393</v>
      </c>
      <c r="D36" s="137" t="s">
        <v>85</v>
      </c>
      <c r="E36" s="137" t="n">
        <v>1</v>
      </c>
      <c r="F36" s="244"/>
      <c r="G36" s="245"/>
      <c r="H36" s="246"/>
      <c r="I36" s="231"/>
      <c r="J36" s="231"/>
      <c r="K36" s="231" t="n">
        <v>1</v>
      </c>
      <c r="L36" s="232" t="n">
        <v>0</v>
      </c>
      <c r="M36" s="219" t="n">
        <f aca="false">L36/K36</f>
        <v>0</v>
      </c>
      <c r="N36" s="219" t="n">
        <f aca="false">B36*E36*M36</f>
        <v>0</v>
      </c>
      <c r="O36" s="220" t="n">
        <f aca="false">N36*1.19</f>
        <v>0</v>
      </c>
    </row>
    <row r="37" s="89" customFormat="true" ht="21.95" hidden="false" customHeight="true" outlineLevel="0" collapsed="false">
      <c r="A37" s="242" t="s">
        <v>394</v>
      </c>
      <c r="B37" s="247" t="s">
        <v>279</v>
      </c>
      <c r="C37" s="57" t="s">
        <v>395</v>
      </c>
      <c r="D37" s="120" t="s">
        <v>85</v>
      </c>
      <c r="E37" s="120" t="n">
        <v>1</v>
      </c>
      <c r="F37" s="45"/>
      <c r="G37" s="248"/>
      <c r="H37" s="249"/>
      <c r="I37" s="231"/>
      <c r="J37" s="231"/>
      <c r="K37" s="231" t="n">
        <v>1</v>
      </c>
      <c r="L37" s="232" t="n">
        <v>0</v>
      </c>
      <c r="M37" s="219" t="n">
        <f aca="false">L37/K37</f>
        <v>0</v>
      </c>
      <c r="N37" s="219" t="n">
        <f aca="false">B37*E37*M37</f>
        <v>0</v>
      </c>
      <c r="O37" s="220" t="n">
        <f aca="false">N37*1.19</f>
        <v>0</v>
      </c>
    </row>
    <row r="38" s="89" customFormat="true" ht="21.95" hidden="false" customHeight="true" outlineLevel="0" collapsed="false">
      <c r="A38" s="242" t="s">
        <v>396</v>
      </c>
      <c r="B38" s="247" t="s">
        <v>397</v>
      </c>
      <c r="C38" s="57" t="s">
        <v>398</v>
      </c>
      <c r="D38" s="120" t="s">
        <v>271</v>
      </c>
      <c r="E38" s="120" t="n">
        <v>1000</v>
      </c>
      <c r="F38" s="45"/>
      <c r="G38" s="250"/>
      <c r="H38" s="165"/>
      <c r="I38" s="231"/>
      <c r="J38" s="231"/>
      <c r="K38" s="231" t="n">
        <v>1000</v>
      </c>
      <c r="L38" s="232" t="n">
        <v>0</v>
      </c>
      <c r="M38" s="219" t="n">
        <f aca="false">L38/K38</f>
        <v>0</v>
      </c>
      <c r="N38" s="219" t="n">
        <f aca="false">B38*E38*M38</f>
        <v>0</v>
      </c>
      <c r="O38" s="220" t="n">
        <f aca="false">N38*1.19</f>
        <v>0</v>
      </c>
    </row>
    <row r="39" s="89" customFormat="true" ht="21.95" hidden="false" customHeight="true" outlineLevel="0" collapsed="false">
      <c r="A39" s="242" t="s">
        <v>399</v>
      </c>
      <c r="B39" s="247" t="s">
        <v>400</v>
      </c>
      <c r="C39" s="136" t="s">
        <v>401</v>
      </c>
      <c r="D39" s="120" t="s">
        <v>271</v>
      </c>
      <c r="E39" s="120" t="n">
        <v>1000</v>
      </c>
      <c r="F39" s="45"/>
      <c r="G39" s="249"/>
      <c r="H39" s="165"/>
      <c r="I39" s="231"/>
      <c r="J39" s="231"/>
      <c r="K39" s="231" t="n">
        <v>1000</v>
      </c>
      <c r="L39" s="232" t="n">
        <v>0</v>
      </c>
      <c r="M39" s="219" t="n">
        <f aca="false">L39/K39</f>
        <v>0</v>
      </c>
      <c r="N39" s="219" t="n">
        <f aca="false">B39*E39*M39</f>
        <v>0</v>
      </c>
      <c r="O39" s="220" t="n">
        <f aca="false">N39*1.19</f>
        <v>0</v>
      </c>
    </row>
    <row r="40" s="89" customFormat="true" ht="21.95" hidden="false" customHeight="true" outlineLevel="0" collapsed="false">
      <c r="A40" s="234" t="s">
        <v>402</v>
      </c>
      <c r="B40" s="251" t="s">
        <v>403</v>
      </c>
      <c r="C40" s="42" t="s">
        <v>404</v>
      </c>
      <c r="D40" s="252" t="s">
        <v>85</v>
      </c>
      <c r="E40" s="252" t="n">
        <v>1</v>
      </c>
      <c r="F40" s="253"/>
      <c r="G40" s="165"/>
      <c r="H40" s="165"/>
      <c r="I40" s="231"/>
      <c r="J40" s="231"/>
      <c r="K40" s="231" t="n">
        <v>1</v>
      </c>
      <c r="L40" s="232" t="n">
        <v>0</v>
      </c>
      <c r="M40" s="219" t="n">
        <f aca="false">L40/K40</f>
        <v>0</v>
      </c>
      <c r="N40" s="219" t="n">
        <f aca="false">B40*E40*M40</f>
        <v>0</v>
      </c>
      <c r="O40" s="220" t="n">
        <f aca="false">N40*1.19</f>
        <v>0</v>
      </c>
    </row>
    <row r="41" s="89" customFormat="true" ht="21.95" hidden="false" customHeight="true" outlineLevel="0" collapsed="false">
      <c r="A41" s="254" t="s">
        <v>405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</row>
    <row r="42" s="89" customFormat="true" ht="21.95" hidden="false" customHeight="true" outlineLevel="0" collapsed="false">
      <c r="A42" s="225" t="s">
        <v>406</v>
      </c>
      <c r="B42" s="247" t="s">
        <v>340</v>
      </c>
      <c r="C42" s="57" t="s">
        <v>407</v>
      </c>
      <c r="D42" s="120" t="s">
        <v>85</v>
      </c>
      <c r="E42" s="120" t="n">
        <v>1</v>
      </c>
      <c r="F42" s="45"/>
      <c r="G42" s="46"/>
      <c r="H42" s="46"/>
      <c r="I42" s="217"/>
      <c r="J42" s="217"/>
      <c r="K42" s="217" t="n">
        <v>1</v>
      </c>
      <c r="L42" s="218" t="n">
        <v>0</v>
      </c>
      <c r="M42" s="219" t="n">
        <f aca="false">L42/K42</f>
        <v>0</v>
      </c>
      <c r="N42" s="219" t="n">
        <f aca="false">B42*E42*M42</f>
        <v>0</v>
      </c>
      <c r="O42" s="220" t="n">
        <f aca="false">N42*1.19</f>
        <v>0</v>
      </c>
    </row>
    <row r="43" s="89" customFormat="true" ht="21.95" hidden="false" customHeight="true" outlineLevel="0" collapsed="false">
      <c r="A43" s="225" t="s">
        <v>408</v>
      </c>
      <c r="B43" s="247" t="s">
        <v>343</v>
      </c>
      <c r="C43" s="136" t="s">
        <v>409</v>
      </c>
      <c r="D43" s="120" t="s">
        <v>85</v>
      </c>
      <c r="E43" s="120" t="n">
        <v>1</v>
      </c>
      <c r="F43" s="45"/>
      <c r="G43" s="46"/>
      <c r="H43" s="46"/>
      <c r="I43" s="217"/>
      <c r="J43" s="217"/>
      <c r="K43" s="217" t="n">
        <v>1</v>
      </c>
      <c r="L43" s="218" t="n">
        <v>0</v>
      </c>
      <c r="M43" s="219" t="n">
        <f aca="false">L43/K43</f>
        <v>0</v>
      </c>
      <c r="N43" s="219" t="n">
        <f aca="false">B43*E43*M43</f>
        <v>0</v>
      </c>
      <c r="O43" s="220" t="n">
        <f aca="false">N43*1.19</f>
        <v>0</v>
      </c>
    </row>
    <row r="44" s="89" customFormat="true" ht="21.95" hidden="false" customHeight="true" outlineLevel="0" collapsed="false">
      <c r="A44" s="254" t="s">
        <v>410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="89" customFormat="true" ht="21.95" hidden="false" customHeight="true" outlineLevel="0" collapsed="false">
      <c r="A45" s="234" t="s">
        <v>411</v>
      </c>
      <c r="B45" s="172" t="n">
        <v>30</v>
      </c>
      <c r="C45" s="52" t="s">
        <v>412</v>
      </c>
      <c r="D45" s="230" t="s">
        <v>413</v>
      </c>
      <c r="E45" s="230" t="n">
        <v>1</v>
      </c>
      <c r="F45" s="164"/>
      <c r="G45" s="165"/>
      <c r="H45" s="165"/>
      <c r="I45" s="231"/>
      <c r="J45" s="231"/>
      <c r="K45" s="231" t="n">
        <v>1</v>
      </c>
      <c r="L45" s="232" t="n">
        <v>0</v>
      </c>
      <c r="M45" s="219" t="n">
        <f aca="false">L45/K45</f>
        <v>0</v>
      </c>
      <c r="N45" s="219" t="n">
        <f aca="false">B45*E45*M45</f>
        <v>0</v>
      </c>
      <c r="O45" s="220" t="n">
        <f aca="false">N45*1.19</f>
        <v>0</v>
      </c>
    </row>
    <row r="46" s="89" customFormat="true" ht="21.95" hidden="false" customHeight="true" outlineLevel="0" collapsed="false">
      <c r="A46" s="234" t="s">
        <v>414</v>
      </c>
      <c r="B46" s="172" t="n">
        <v>30</v>
      </c>
      <c r="C46" s="52" t="s">
        <v>415</v>
      </c>
      <c r="D46" s="230" t="s">
        <v>413</v>
      </c>
      <c r="E46" s="230" t="n">
        <v>1</v>
      </c>
      <c r="F46" s="164"/>
      <c r="G46" s="165"/>
      <c r="H46" s="165"/>
      <c r="I46" s="231"/>
      <c r="J46" s="231"/>
      <c r="K46" s="231" t="n">
        <v>1</v>
      </c>
      <c r="L46" s="232" t="n">
        <v>0</v>
      </c>
      <c r="M46" s="219" t="n">
        <f aca="false">L46/K46</f>
        <v>0</v>
      </c>
      <c r="N46" s="219" t="n">
        <f aca="false">B46*E46*M46</f>
        <v>0</v>
      </c>
      <c r="O46" s="220" t="n">
        <f aca="false">N46*1.19</f>
        <v>0</v>
      </c>
    </row>
    <row r="47" s="89" customFormat="true" ht="21.95" hidden="false" customHeight="true" outlineLevel="0" collapsed="false">
      <c r="A47" s="234" t="s">
        <v>416</v>
      </c>
      <c r="B47" s="172" t="n">
        <v>30</v>
      </c>
      <c r="C47" s="52" t="s">
        <v>417</v>
      </c>
      <c r="D47" s="230" t="s">
        <v>413</v>
      </c>
      <c r="E47" s="230" t="n">
        <v>1</v>
      </c>
      <c r="F47" s="164"/>
      <c r="G47" s="165"/>
      <c r="H47" s="165"/>
      <c r="I47" s="231"/>
      <c r="J47" s="231"/>
      <c r="K47" s="231" t="n">
        <v>1</v>
      </c>
      <c r="L47" s="232" t="n">
        <v>0</v>
      </c>
      <c r="M47" s="219" t="n">
        <f aca="false">L47/K47</f>
        <v>0</v>
      </c>
      <c r="N47" s="219" t="n">
        <f aca="false">B47*E47*M47</f>
        <v>0</v>
      </c>
      <c r="O47" s="220" t="n">
        <f aca="false">N47*1.19</f>
        <v>0</v>
      </c>
    </row>
    <row r="48" s="89" customFormat="true" ht="21.95" hidden="false" customHeight="true" outlineLevel="0" collapsed="false">
      <c r="A48" s="234" t="s">
        <v>418</v>
      </c>
      <c r="B48" s="172" t="n">
        <v>30</v>
      </c>
      <c r="C48" s="52" t="s">
        <v>419</v>
      </c>
      <c r="D48" s="230" t="s">
        <v>420</v>
      </c>
      <c r="E48" s="230" t="n">
        <v>1</v>
      </c>
      <c r="F48" s="164"/>
      <c r="G48" s="165"/>
      <c r="H48" s="165"/>
      <c r="I48" s="231"/>
      <c r="J48" s="231"/>
      <c r="K48" s="231" t="n">
        <v>1</v>
      </c>
      <c r="L48" s="232" t="n">
        <v>0</v>
      </c>
      <c r="M48" s="219" t="n">
        <f aca="false">L48/K48</f>
        <v>0</v>
      </c>
      <c r="N48" s="219" t="n">
        <f aca="false">B48*E48*M48</f>
        <v>0</v>
      </c>
      <c r="O48" s="220" t="n">
        <f aca="false">N48*1.19</f>
        <v>0</v>
      </c>
    </row>
    <row r="49" s="89" customFormat="true" ht="21.95" hidden="false" customHeight="true" outlineLevel="0" collapsed="false">
      <c r="A49" s="234" t="s">
        <v>421</v>
      </c>
      <c r="B49" s="172" t="n">
        <v>30</v>
      </c>
      <c r="C49" s="52" t="s">
        <v>422</v>
      </c>
      <c r="D49" s="230" t="s">
        <v>423</v>
      </c>
      <c r="E49" s="230" t="n">
        <v>1</v>
      </c>
      <c r="F49" s="164"/>
      <c r="G49" s="165"/>
      <c r="H49" s="165"/>
      <c r="I49" s="231"/>
      <c r="J49" s="231"/>
      <c r="K49" s="231" t="n">
        <v>1</v>
      </c>
      <c r="L49" s="232" t="n">
        <v>0</v>
      </c>
      <c r="M49" s="219" t="n">
        <f aca="false">L49/K49</f>
        <v>0</v>
      </c>
      <c r="N49" s="219" t="n">
        <f aca="false">B49*E49*M49</f>
        <v>0</v>
      </c>
      <c r="O49" s="220" t="n">
        <f aca="false">N49*1.19</f>
        <v>0</v>
      </c>
    </row>
    <row r="50" s="89" customFormat="true" ht="21.95" hidden="false" customHeight="true" outlineLevel="0" collapsed="false">
      <c r="A50" s="234" t="s">
        <v>424</v>
      </c>
      <c r="B50" s="172" t="n">
        <v>30</v>
      </c>
      <c r="C50" s="52" t="s">
        <v>425</v>
      </c>
      <c r="D50" s="230" t="s">
        <v>423</v>
      </c>
      <c r="E50" s="230" t="n">
        <v>1</v>
      </c>
      <c r="F50" s="164"/>
      <c r="G50" s="165"/>
      <c r="H50" s="165"/>
      <c r="I50" s="231"/>
      <c r="J50" s="231"/>
      <c r="K50" s="231" t="n">
        <v>1</v>
      </c>
      <c r="L50" s="232" t="n">
        <v>0</v>
      </c>
      <c r="M50" s="219" t="n">
        <f aca="false">L50/K50</f>
        <v>0</v>
      </c>
      <c r="N50" s="219" t="n">
        <f aca="false">B50*E50*M50</f>
        <v>0</v>
      </c>
      <c r="O50" s="220" t="n">
        <f aca="false">N50*1.19</f>
        <v>0</v>
      </c>
    </row>
    <row r="51" s="89" customFormat="true" ht="21.95" hidden="false" customHeight="true" outlineLevel="0" collapsed="false">
      <c r="A51" s="234" t="s">
        <v>426</v>
      </c>
      <c r="B51" s="172" t="n">
        <v>30</v>
      </c>
      <c r="C51" s="52" t="s">
        <v>427</v>
      </c>
      <c r="D51" s="230" t="s">
        <v>423</v>
      </c>
      <c r="E51" s="230" t="n">
        <v>1</v>
      </c>
      <c r="F51" s="164"/>
      <c r="G51" s="165"/>
      <c r="H51" s="165"/>
      <c r="I51" s="231"/>
      <c r="J51" s="231"/>
      <c r="K51" s="231" t="n">
        <v>1</v>
      </c>
      <c r="L51" s="232" t="n">
        <v>0</v>
      </c>
      <c r="M51" s="219" t="n">
        <f aca="false">L51/K51</f>
        <v>0</v>
      </c>
      <c r="N51" s="219" t="n">
        <f aca="false">B51*E51*M51</f>
        <v>0</v>
      </c>
      <c r="O51" s="220" t="n">
        <f aca="false">N51*1.19</f>
        <v>0</v>
      </c>
    </row>
    <row r="52" s="89" customFormat="true" ht="21.95" hidden="false" customHeight="true" outlineLevel="0" collapsed="false">
      <c r="A52" s="234" t="s">
        <v>428</v>
      </c>
      <c r="B52" s="174" t="n">
        <v>30</v>
      </c>
      <c r="C52" s="1" t="s">
        <v>429</v>
      </c>
      <c r="D52" s="235" t="s">
        <v>430</v>
      </c>
      <c r="E52" s="230" t="n">
        <v>1</v>
      </c>
      <c r="F52" s="164"/>
      <c r="G52" s="165"/>
      <c r="H52" s="165"/>
      <c r="I52" s="231"/>
      <c r="J52" s="231"/>
      <c r="K52" s="231" t="n">
        <v>1</v>
      </c>
      <c r="L52" s="232" t="n">
        <v>0</v>
      </c>
      <c r="M52" s="219" t="n">
        <f aca="false">L52/K52</f>
        <v>0</v>
      </c>
      <c r="N52" s="219" t="n">
        <f aca="false">B52*E52*M52</f>
        <v>0</v>
      </c>
      <c r="O52" s="220" t="n">
        <f aca="false">N52*1.19</f>
        <v>0</v>
      </c>
    </row>
    <row r="53" s="89" customFormat="true" ht="21.95" hidden="false" customHeight="true" outlineLevel="0" collapsed="false">
      <c r="A53" s="234" t="s">
        <v>431</v>
      </c>
      <c r="B53" s="174" t="n">
        <v>30</v>
      </c>
      <c r="C53" s="12" t="s">
        <v>432</v>
      </c>
      <c r="D53" s="235" t="s">
        <v>430</v>
      </c>
      <c r="E53" s="230" t="n">
        <v>1</v>
      </c>
      <c r="F53" s="164"/>
      <c r="G53" s="165"/>
      <c r="H53" s="165"/>
      <c r="I53" s="231"/>
      <c r="J53" s="231"/>
      <c r="K53" s="231" t="n">
        <v>1</v>
      </c>
      <c r="L53" s="232" t="n">
        <v>0</v>
      </c>
      <c r="M53" s="219" t="n">
        <f aca="false">L53/K53</f>
        <v>0</v>
      </c>
      <c r="N53" s="219" t="n">
        <f aca="false">B53*E53*M53</f>
        <v>0</v>
      </c>
      <c r="O53" s="220" t="n">
        <f aca="false">N53*1.19</f>
        <v>0</v>
      </c>
    </row>
    <row r="54" s="89" customFormat="true" ht="21.95" hidden="false" customHeight="true" outlineLevel="0" collapsed="false">
      <c r="A54" s="234" t="s">
        <v>433</v>
      </c>
      <c r="B54" s="174" t="n">
        <v>120</v>
      </c>
      <c r="C54" s="136" t="s">
        <v>434</v>
      </c>
      <c r="D54" s="235" t="s">
        <v>430</v>
      </c>
      <c r="E54" s="230" t="n">
        <v>1</v>
      </c>
      <c r="F54" s="164"/>
      <c r="G54" s="165"/>
      <c r="H54" s="165"/>
      <c r="I54" s="231"/>
      <c r="J54" s="231"/>
      <c r="K54" s="231" t="n">
        <v>1</v>
      </c>
      <c r="L54" s="232" t="n">
        <v>0</v>
      </c>
      <c r="M54" s="219" t="n">
        <f aca="false">L54/K54</f>
        <v>0</v>
      </c>
      <c r="N54" s="219" t="n">
        <f aca="false">B54*E54*M54</f>
        <v>0</v>
      </c>
      <c r="O54" s="220" t="n">
        <f aca="false">N54*1.19</f>
        <v>0</v>
      </c>
    </row>
    <row r="55" s="89" customFormat="true" ht="21.95" hidden="false" customHeight="true" outlineLevel="0" collapsed="false">
      <c r="A55" s="255" t="s">
        <v>435</v>
      </c>
      <c r="B55" s="255"/>
      <c r="C55" s="255"/>
      <c r="D55" s="255"/>
      <c r="E55" s="255"/>
      <c r="F55" s="255"/>
      <c r="G55" s="255"/>
      <c r="H55" s="256"/>
      <c r="I55" s="257"/>
      <c r="J55" s="257"/>
      <c r="K55" s="257"/>
      <c r="L55" s="212"/>
      <c r="M55" s="212"/>
      <c r="N55" s="212"/>
      <c r="O55" s="213"/>
    </row>
    <row r="56" s="89" customFormat="true" ht="21.95" hidden="false" customHeight="true" outlineLevel="0" collapsed="false">
      <c r="A56" s="234" t="s">
        <v>436</v>
      </c>
      <c r="B56" s="41" t="n">
        <v>100</v>
      </c>
      <c r="C56" s="225" t="s">
        <v>437</v>
      </c>
      <c r="D56" s="225" t="s">
        <v>438</v>
      </c>
      <c r="E56" s="225" t="n">
        <v>1</v>
      </c>
      <c r="F56" s="46"/>
      <c r="G56" s="46"/>
      <c r="H56" s="46"/>
      <c r="I56" s="217"/>
      <c r="J56" s="217"/>
      <c r="K56" s="217" t="n">
        <v>1</v>
      </c>
      <c r="L56" s="218" t="n">
        <v>0</v>
      </c>
      <c r="M56" s="219" t="n">
        <f aca="false">L56/K56</f>
        <v>0</v>
      </c>
      <c r="N56" s="219" t="n">
        <f aca="false">B56*E56*M56</f>
        <v>0</v>
      </c>
      <c r="O56" s="220" t="n">
        <f aca="false">N56*1.19</f>
        <v>0</v>
      </c>
    </row>
    <row r="57" s="89" customFormat="true" ht="21.95" hidden="false" customHeight="true" outlineLevel="0" collapsed="false">
      <c r="A57" s="234" t="s">
        <v>439</v>
      </c>
      <c r="B57" s="63" t="n">
        <v>100</v>
      </c>
      <c r="C57" s="224" t="s">
        <v>440</v>
      </c>
      <c r="D57" s="179" t="s">
        <v>441</v>
      </c>
      <c r="E57" s="214" t="n">
        <v>1</v>
      </c>
      <c r="F57" s="68"/>
      <c r="G57" s="68"/>
      <c r="H57" s="68"/>
      <c r="I57" s="217"/>
      <c r="J57" s="217"/>
      <c r="K57" s="217" t="n">
        <v>1</v>
      </c>
      <c r="L57" s="218" t="n">
        <v>0</v>
      </c>
      <c r="M57" s="219" t="n">
        <f aca="false">L57/K57</f>
        <v>0</v>
      </c>
      <c r="N57" s="219" t="n">
        <f aca="false">B57*E57*M57</f>
        <v>0</v>
      </c>
      <c r="O57" s="220" t="n">
        <f aca="false">N57*1.19</f>
        <v>0</v>
      </c>
    </row>
    <row r="58" s="89" customFormat="true" ht="21.95" hidden="false" customHeight="true" outlineLevel="0" collapsed="false">
      <c r="A58" s="255" t="s">
        <v>442</v>
      </c>
      <c r="B58" s="255"/>
      <c r="C58" s="255"/>
      <c r="D58" s="255"/>
      <c r="E58" s="255"/>
      <c r="F58" s="255"/>
      <c r="G58" s="255"/>
      <c r="H58" s="256"/>
      <c r="I58" s="257"/>
      <c r="J58" s="257"/>
      <c r="K58" s="257"/>
      <c r="L58" s="212"/>
      <c r="M58" s="212"/>
      <c r="N58" s="213"/>
      <c r="O58" s="213"/>
    </row>
    <row r="59" s="89" customFormat="true" ht="21.95" hidden="false" customHeight="true" outlineLevel="0" collapsed="false">
      <c r="A59" s="224" t="s">
        <v>443</v>
      </c>
      <c r="B59" s="63" t="n">
        <v>500</v>
      </c>
      <c r="C59" s="224" t="s">
        <v>444</v>
      </c>
      <c r="D59" s="179" t="s">
        <v>441</v>
      </c>
      <c r="E59" s="214" t="n">
        <v>1</v>
      </c>
      <c r="F59" s="68"/>
      <c r="G59" s="68"/>
      <c r="H59" s="68"/>
      <c r="I59" s="217"/>
      <c r="J59" s="217"/>
      <c r="K59" s="217" t="n">
        <v>1</v>
      </c>
      <c r="L59" s="218" t="n">
        <v>0</v>
      </c>
      <c r="M59" s="219" t="n">
        <f aca="false">L59/K59</f>
        <v>0</v>
      </c>
      <c r="N59" s="219" t="n">
        <f aca="false">B59*E59*M59</f>
        <v>0</v>
      </c>
      <c r="O59" s="220" t="n">
        <f aca="false">N59*1.19</f>
        <v>0</v>
      </c>
    </row>
    <row r="60" s="89" customFormat="true" ht="21.95" hidden="false" customHeight="true" outlineLevel="0" collapsed="false">
      <c r="A60" s="258" t="s">
        <v>445</v>
      </c>
      <c r="B60" s="258"/>
      <c r="C60" s="258"/>
      <c r="D60" s="258"/>
      <c r="E60" s="258"/>
      <c r="F60" s="258"/>
      <c r="G60" s="258"/>
      <c r="H60" s="259"/>
      <c r="I60" s="260"/>
      <c r="J60" s="260"/>
      <c r="K60" s="260"/>
      <c r="L60" s="261"/>
      <c r="M60" s="261"/>
      <c r="N60" s="261"/>
      <c r="O60" s="262"/>
    </row>
    <row r="61" s="89" customFormat="true" ht="21.95" hidden="false" customHeight="true" outlineLevel="0" collapsed="false">
      <c r="A61" s="57" t="s">
        <v>446</v>
      </c>
      <c r="B61" s="130" t="n">
        <v>500</v>
      </c>
      <c r="C61" s="114" t="s">
        <v>447</v>
      </c>
      <c r="D61" s="57" t="s">
        <v>328</v>
      </c>
      <c r="E61" s="57" t="n">
        <v>25</v>
      </c>
      <c r="F61" s="122"/>
      <c r="G61" s="122"/>
      <c r="H61" s="122"/>
      <c r="I61" s="263"/>
      <c r="J61" s="263"/>
      <c r="K61" s="263" t="n">
        <v>25</v>
      </c>
      <c r="L61" s="264" t="n">
        <v>0</v>
      </c>
      <c r="M61" s="219" t="n">
        <f aca="false">L61/K61</f>
        <v>0</v>
      </c>
      <c r="N61" s="219" t="n">
        <f aca="false">B61*E61*M61</f>
        <v>0</v>
      </c>
      <c r="O61" s="220" t="n">
        <f aca="false">N61*1.19</f>
        <v>0</v>
      </c>
    </row>
    <row r="62" s="89" customFormat="true" ht="21.95" hidden="false" customHeight="true" outlineLevel="0" collapsed="false">
      <c r="A62" s="57" t="s">
        <v>448</v>
      </c>
      <c r="B62" s="130" t="n">
        <v>1000</v>
      </c>
      <c r="C62" s="114" t="s">
        <v>449</v>
      </c>
      <c r="D62" s="57" t="s">
        <v>328</v>
      </c>
      <c r="E62" s="57" t="n">
        <v>100</v>
      </c>
      <c r="F62" s="122" t="s">
        <v>51</v>
      </c>
      <c r="G62" s="122"/>
      <c r="H62" s="122"/>
      <c r="I62" s="263"/>
      <c r="J62" s="263"/>
      <c r="K62" s="263" t="n">
        <v>100</v>
      </c>
      <c r="L62" s="264" t="n">
        <v>0</v>
      </c>
      <c r="M62" s="219" t="n">
        <f aca="false">L62/K62</f>
        <v>0</v>
      </c>
      <c r="N62" s="219" t="n">
        <f aca="false">B62*E62*M62</f>
        <v>0</v>
      </c>
      <c r="O62" s="220" t="n">
        <f aca="false">N62*1.19</f>
        <v>0</v>
      </c>
    </row>
    <row r="63" s="89" customFormat="true" ht="21.95" hidden="false" customHeight="true" outlineLevel="0" collapsed="false">
      <c r="A63" s="57" t="s">
        <v>450</v>
      </c>
      <c r="B63" s="130" t="n">
        <v>150</v>
      </c>
      <c r="C63" s="42" t="s">
        <v>451</v>
      </c>
      <c r="D63" s="57" t="s">
        <v>328</v>
      </c>
      <c r="E63" s="57" t="n">
        <v>100</v>
      </c>
      <c r="F63" s="122"/>
      <c r="G63" s="122"/>
      <c r="H63" s="122"/>
      <c r="I63" s="263"/>
      <c r="J63" s="263"/>
      <c r="K63" s="263" t="n">
        <v>100</v>
      </c>
      <c r="L63" s="264" t="n">
        <v>0</v>
      </c>
      <c r="M63" s="219" t="n">
        <f aca="false">L63/K63</f>
        <v>0</v>
      </c>
      <c r="N63" s="219" t="n">
        <f aca="false">B63*E63*M63</f>
        <v>0</v>
      </c>
      <c r="O63" s="220" t="n">
        <f aca="false">N63*1.19</f>
        <v>0</v>
      </c>
    </row>
    <row r="64" s="89" customFormat="true" ht="21.95" hidden="false" customHeight="true" outlineLevel="0" collapsed="false">
      <c r="A64" s="57" t="s">
        <v>452</v>
      </c>
      <c r="B64" s="130" t="n">
        <v>1500</v>
      </c>
      <c r="C64" s="57" t="s">
        <v>453</v>
      </c>
      <c r="D64" s="57" t="s">
        <v>328</v>
      </c>
      <c r="E64" s="57" t="n">
        <v>25</v>
      </c>
      <c r="F64" s="122" t="s">
        <v>51</v>
      </c>
      <c r="G64" s="122"/>
      <c r="H64" s="122"/>
      <c r="I64" s="217"/>
      <c r="J64" s="217"/>
      <c r="K64" s="217" t="n">
        <v>25</v>
      </c>
      <c r="L64" s="264" t="n">
        <v>0</v>
      </c>
      <c r="M64" s="219" t="n">
        <f aca="false">L64/K64</f>
        <v>0</v>
      </c>
      <c r="N64" s="219" t="n">
        <f aca="false">B64*E64*M64</f>
        <v>0</v>
      </c>
      <c r="O64" s="220" t="n">
        <f aca="false">N64*1.19</f>
        <v>0</v>
      </c>
    </row>
    <row r="65" s="89" customFormat="true" ht="21.95" hidden="false" customHeight="true" outlineLevel="0" collapsed="false">
      <c r="A65" s="254" t="s">
        <v>454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</row>
    <row r="66" s="89" customFormat="true" ht="21.95" hidden="false" customHeight="true" outlineLevel="0" collapsed="false">
      <c r="A66" s="234" t="s">
        <v>455</v>
      </c>
      <c r="B66" s="172" t="n">
        <v>20</v>
      </c>
      <c r="C66" s="114" t="s">
        <v>456</v>
      </c>
      <c r="D66" s="230" t="s">
        <v>328</v>
      </c>
      <c r="E66" s="230" t="n">
        <v>100</v>
      </c>
      <c r="F66" s="164"/>
      <c r="G66" s="165"/>
      <c r="H66" s="165"/>
      <c r="I66" s="231"/>
      <c r="J66" s="231"/>
      <c r="K66" s="231" t="n">
        <v>100</v>
      </c>
      <c r="L66" s="232" t="n">
        <v>0</v>
      </c>
      <c r="M66" s="219" t="n">
        <f aca="false">L66/K66</f>
        <v>0</v>
      </c>
      <c r="N66" s="219" t="n">
        <f aca="false">B66*E66*M66</f>
        <v>0</v>
      </c>
      <c r="O66" s="220" t="n">
        <f aca="false">N66*1.19</f>
        <v>0</v>
      </c>
    </row>
    <row r="67" s="89" customFormat="true" ht="21.95" hidden="false" customHeight="true" outlineLevel="0" collapsed="false">
      <c r="A67" s="234" t="s">
        <v>457</v>
      </c>
      <c r="B67" s="265" t="n">
        <v>20</v>
      </c>
      <c r="C67" s="114" t="s">
        <v>458</v>
      </c>
      <c r="D67" s="230" t="s">
        <v>328</v>
      </c>
      <c r="E67" s="230" t="n">
        <v>100</v>
      </c>
      <c r="F67" s="191"/>
      <c r="G67" s="192"/>
      <c r="H67" s="192"/>
      <c r="I67" s="266"/>
      <c r="J67" s="266"/>
      <c r="K67" s="231" t="n">
        <v>100</v>
      </c>
      <c r="L67" s="232" t="n">
        <v>0</v>
      </c>
      <c r="M67" s="219" t="n">
        <f aca="false">L67/K67</f>
        <v>0</v>
      </c>
      <c r="N67" s="219" t="n">
        <f aca="false">B67*E67*M67</f>
        <v>0</v>
      </c>
      <c r="O67" s="220" t="n">
        <f aca="false">N67*1.19</f>
        <v>0</v>
      </c>
    </row>
    <row r="68" s="89" customFormat="true" ht="21.95" hidden="false" customHeight="true" outlineLevel="0" collapsed="false">
      <c r="A68" s="234" t="s">
        <v>459</v>
      </c>
      <c r="B68" s="267" t="n">
        <v>20</v>
      </c>
      <c r="C68" s="114" t="s">
        <v>460</v>
      </c>
      <c r="D68" s="230" t="s">
        <v>328</v>
      </c>
      <c r="E68" s="230" t="n">
        <v>100</v>
      </c>
      <c r="F68" s="191"/>
      <c r="G68" s="192"/>
      <c r="H68" s="192"/>
      <c r="I68" s="266"/>
      <c r="J68" s="266"/>
      <c r="K68" s="231" t="n">
        <v>100</v>
      </c>
      <c r="L68" s="232" t="n">
        <v>0</v>
      </c>
      <c r="M68" s="219" t="n">
        <f aca="false">L68/K68</f>
        <v>0</v>
      </c>
      <c r="N68" s="219" t="n">
        <f aca="false">B68*E68*M68</f>
        <v>0</v>
      </c>
      <c r="O68" s="220" t="n">
        <f aca="false">N68*1.19</f>
        <v>0</v>
      </c>
    </row>
    <row r="69" s="89" customFormat="true" ht="21.95" hidden="false" customHeight="true" outlineLevel="0" collapsed="false">
      <c r="A69" s="234" t="s">
        <v>461</v>
      </c>
      <c r="B69" s="130" t="n">
        <v>20</v>
      </c>
      <c r="C69" s="114" t="s">
        <v>462</v>
      </c>
      <c r="D69" s="230" t="s">
        <v>328</v>
      </c>
      <c r="E69" s="230" t="n">
        <v>100</v>
      </c>
      <c r="F69" s="191"/>
      <c r="G69" s="192"/>
      <c r="H69" s="192"/>
      <c r="I69" s="266"/>
      <c r="J69" s="266"/>
      <c r="K69" s="231" t="n">
        <v>100</v>
      </c>
      <c r="L69" s="232" t="n">
        <v>0</v>
      </c>
      <c r="M69" s="219" t="n">
        <f aca="false">L69/K69</f>
        <v>0</v>
      </c>
      <c r="N69" s="219" t="n">
        <f aca="false">B69*E69*M69</f>
        <v>0</v>
      </c>
      <c r="O69" s="220" t="n">
        <f aca="false">N69*1.19</f>
        <v>0</v>
      </c>
    </row>
    <row r="70" s="27" customFormat="true" ht="28.5" hidden="false" customHeight="true" outlineLevel="0" collapsed="false">
      <c r="A70" s="77" t="s">
        <v>137</v>
      </c>
      <c r="B70" s="78"/>
      <c r="C70" s="79"/>
      <c r="D70" s="78"/>
      <c r="E70" s="78"/>
      <c r="F70" s="79"/>
      <c r="G70" s="79"/>
      <c r="H70" s="79"/>
      <c r="I70" s="268"/>
      <c r="J70" s="268"/>
      <c r="K70" s="268"/>
      <c r="L70" s="269"/>
      <c r="M70" s="269"/>
      <c r="N70" s="270" t="n">
        <f aca="false">SUM(N5:N69)</f>
        <v>0</v>
      </c>
      <c r="O70" s="270" t="n">
        <f aca="false">SUM(O5:O69)</f>
        <v>0</v>
      </c>
    </row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  <row r="88" customFormat="false" ht="12.75" hidden="false" customHeight="false" outlineLevel="0" collapsed="false"/>
    <row r="89" customFormat="false" ht="12.75" hidden="false" customHeight="false" outlineLevel="0" collapsed="false"/>
    <row r="90" customFormat="false" ht="12.75" hidden="false" customHeight="false" outlineLevel="0" collapsed="false"/>
    <row r="91" customFormat="false" ht="12.75" hidden="false" customHeight="false" outlineLevel="0" collapsed="false"/>
    <row r="92" customFormat="false" ht="12.75" hidden="false" customHeight="false" outlineLevel="0" collapsed="false"/>
    <row r="93" customFormat="false" ht="12.75" hidden="false" customHeight="false" outlineLevel="0" collapsed="false"/>
    <row r="94" customFormat="false" ht="12.75" hidden="false" customHeight="false" outlineLevel="0" collapsed="false"/>
    <row r="95" customFormat="false" ht="12.75" hidden="false" customHeight="false" outlineLevel="0" collapsed="false"/>
    <row r="96" customFormat="false" ht="12.75" hidden="false" customHeight="false" outlineLevel="0" collapsed="false"/>
    <row r="97" customFormat="false" ht="12.75" hidden="false" customHeight="false" outlineLevel="0" collapsed="false"/>
    <row r="98" customFormat="false" ht="12.75" hidden="false" customHeight="false" outlineLevel="0" collapsed="false"/>
    <row r="99" customFormat="false" ht="12.75" hidden="false" customHeight="false" outlineLevel="0" collapsed="false"/>
    <row r="100" customFormat="false" ht="12.75" hidden="false" customHeight="false" outlineLevel="0" collapsed="false"/>
    <row r="101" customFormat="false" ht="12.75" hidden="false" customHeight="false" outlineLevel="0" collapsed="false"/>
    <row r="102" customFormat="false" ht="12.75" hidden="false" customHeight="false" outlineLevel="0" collapsed="false"/>
    <row r="103" customFormat="false" ht="12.75" hidden="false" customHeight="false" outlineLevel="0" collapsed="false"/>
  </sheetData>
  <sheetProtection sheet="true" password="ccd5" objects="true" scenarios="true" selectLockedCells="true"/>
  <mergeCells count="13">
    <mergeCell ref="A2:O2"/>
    <mergeCell ref="A4:G4"/>
    <mergeCell ref="A11:G11"/>
    <mergeCell ref="A22:G22"/>
    <mergeCell ref="A31:O31"/>
    <mergeCell ref="A33:O33"/>
    <mergeCell ref="A41:O41"/>
    <mergeCell ref="A44:O44"/>
    <mergeCell ref="A55:G55"/>
    <mergeCell ref="A58:G58"/>
    <mergeCell ref="N58:O58"/>
    <mergeCell ref="A60:G60"/>
    <mergeCell ref="A65:O6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L12" activeCellId="0" sqref="L12"/>
    </sheetView>
  </sheetViews>
  <sheetFormatPr defaultRowHeight="15" zeroHeight="false" outlineLevelRow="0" outlineLevelCol="0"/>
  <cols>
    <col collapsed="false" customWidth="true" hidden="false" outlineLevel="0" max="1" min="1" style="271" width="8.71"/>
    <col collapsed="false" customWidth="true" hidden="false" outlineLevel="0" max="2" min="2" style="271" width="22.7"/>
    <col collapsed="false" customWidth="true" hidden="false" outlineLevel="0" max="3" min="3" style="271" width="188.71"/>
    <col collapsed="false" customWidth="true" hidden="false" outlineLevel="0" max="5" min="4" style="271" width="22.7"/>
    <col collapsed="false" customWidth="true" hidden="false" outlineLevel="0" max="8" min="6" style="272" width="22.7"/>
    <col collapsed="false" customWidth="true" hidden="false" outlineLevel="0" max="11" min="9" style="271" width="22.7"/>
    <col collapsed="false" customWidth="true" hidden="false" outlineLevel="0" max="15" min="12" style="273" width="22.7"/>
    <col collapsed="false" customWidth="false" hidden="false" outlineLevel="0" max="1025" min="16" style="271" width="11.42"/>
  </cols>
  <sheetData>
    <row r="1" customFormat="false" ht="42" hidden="false" customHeight="true" outlineLevel="0" collapsed="false">
      <c r="A1" s="274" t="s">
        <v>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="275" customFormat="true" ht="21.95" hidden="false" customHeight="true" outlineLevel="0" collapsed="false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="275" customFormat="true" ht="99.95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36</v>
      </c>
      <c r="F3" s="30" t="s">
        <v>37</v>
      </c>
      <c r="G3" s="30" t="s">
        <v>38</v>
      </c>
      <c r="H3" s="30" t="s">
        <v>39</v>
      </c>
      <c r="I3" s="33" t="s">
        <v>40</v>
      </c>
      <c r="J3" s="33" t="s">
        <v>41</v>
      </c>
      <c r="K3" s="33" t="s">
        <v>42</v>
      </c>
      <c r="L3" s="208" t="s">
        <v>43</v>
      </c>
      <c r="M3" s="92" t="s">
        <v>44</v>
      </c>
      <c r="N3" s="37" t="s">
        <v>140</v>
      </c>
      <c r="O3" s="158" t="s">
        <v>8</v>
      </c>
    </row>
    <row r="4" s="275" customFormat="true" ht="21.95" hidden="false" customHeight="true" outlineLevel="0" collapsed="false">
      <c r="A4" s="209" t="s">
        <v>463</v>
      </c>
      <c r="B4" s="209"/>
      <c r="C4" s="209"/>
      <c r="D4" s="209"/>
      <c r="E4" s="209"/>
      <c r="F4" s="209"/>
      <c r="G4" s="209"/>
      <c r="H4" s="209"/>
      <c r="I4" s="209"/>
      <c r="J4" s="211"/>
      <c r="K4" s="211"/>
      <c r="L4" s="212"/>
      <c r="M4" s="212"/>
      <c r="N4" s="212"/>
      <c r="O4" s="213"/>
    </row>
    <row r="5" s="275" customFormat="true" ht="21.95" hidden="false" customHeight="true" outlineLevel="0" collapsed="false">
      <c r="A5" s="179" t="s">
        <v>464</v>
      </c>
      <c r="B5" s="222" t="s">
        <v>340</v>
      </c>
      <c r="C5" s="57" t="s">
        <v>465</v>
      </c>
      <c r="D5" s="57" t="s">
        <v>131</v>
      </c>
      <c r="E5" s="179" t="n">
        <v>1000</v>
      </c>
      <c r="F5" s="68" t="s">
        <v>51</v>
      </c>
      <c r="G5" s="68"/>
      <c r="H5" s="68"/>
      <c r="I5" s="263"/>
      <c r="J5" s="263"/>
      <c r="K5" s="263" t="n">
        <v>1000</v>
      </c>
      <c r="L5" s="264" t="n">
        <v>0</v>
      </c>
      <c r="M5" s="276" t="n">
        <f aca="false">L5/K5</f>
        <v>0</v>
      </c>
      <c r="N5" s="276" t="n">
        <f aca="false">B5*E5*M5</f>
        <v>0</v>
      </c>
      <c r="O5" s="276" t="n">
        <f aca="false">N5*1.19</f>
        <v>0</v>
      </c>
    </row>
    <row r="6" s="275" customFormat="true" ht="21.95" hidden="false" customHeight="true" outlineLevel="0" collapsed="false">
      <c r="A6" s="179" t="s">
        <v>466</v>
      </c>
      <c r="B6" s="222" t="s">
        <v>340</v>
      </c>
      <c r="C6" s="57" t="s">
        <v>467</v>
      </c>
      <c r="D6" s="57" t="s">
        <v>131</v>
      </c>
      <c r="E6" s="179" t="n">
        <v>1000</v>
      </c>
      <c r="F6" s="68"/>
      <c r="G6" s="68"/>
      <c r="H6" s="68"/>
      <c r="I6" s="263"/>
      <c r="J6" s="263"/>
      <c r="K6" s="263" t="n">
        <v>1000</v>
      </c>
      <c r="L6" s="264" t="n">
        <v>0</v>
      </c>
      <c r="M6" s="276" t="n">
        <f aca="false">L6/K6</f>
        <v>0</v>
      </c>
      <c r="N6" s="276" t="n">
        <f aca="false">B6*E6*M6</f>
        <v>0</v>
      </c>
      <c r="O6" s="276" t="n">
        <f aca="false">N6*1.19</f>
        <v>0</v>
      </c>
    </row>
    <row r="7" s="275" customFormat="true" ht="21.95" hidden="false" customHeight="true" outlineLevel="0" collapsed="false">
      <c r="A7" s="209" t="s">
        <v>468</v>
      </c>
      <c r="B7" s="209"/>
      <c r="C7" s="209"/>
      <c r="D7" s="209"/>
      <c r="E7" s="209"/>
      <c r="F7" s="209"/>
      <c r="G7" s="209"/>
      <c r="H7" s="210"/>
      <c r="I7" s="211"/>
      <c r="J7" s="211"/>
      <c r="K7" s="211"/>
      <c r="L7" s="212"/>
      <c r="M7" s="212"/>
      <c r="N7" s="212"/>
      <c r="O7" s="213"/>
    </row>
    <row r="8" s="275" customFormat="true" ht="21.95" hidden="false" customHeight="true" outlineLevel="0" collapsed="false">
      <c r="A8" s="277" t="s">
        <v>469</v>
      </c>
      <c r="B8" s="278" t="n">
        <v>50</v>
      </c>
      <c r="C8" s="279" t="s">
        <v>470</v>
      </c>
      <c r="D8" s="137" t="s">
        <v>471</v>
      </c>
      <c r="E8" s="137" t="n">
        <v>500</v>
      </c>
      <c r="F8" s="280"/>
      <c r="G8" s="281"/>
      <c r="H8" s="281"/>
      <c r="I8" s="282"/>
      <c r="J8" s="282"/>
      <c r="K8" s="283" t="n">
        <v>500</v>
      </c>
      <c r="L8" s="218" t="n">
        <v>0</v>
      </c>
      <c r="M8" s="276" t="n">
        <f aca="false">L8/K8</f>
        <v>0</v>
      </c>
      <c r="N8" s="276" t="n">
        <f aca="false">B8*E8*M8</f>
        <v>0</v>
      </c>
      <c r="O8" s="276" t="n">
        <f aca="false">N8*1.19</f>
        <v>0</v>
      </c>
    </row>
    <row r="9" s="275" customFormat="true" ht="21.95" hidden="false" customHeight="true" outlineLevel="0" collapsed="false">
      <c r="A9" s="277" t="s">
        <v>472</v>
      </c>
      <c r="B9" s="278" t="n">
        <v>20</v>
      </c>
      <c r="C9" s="279" t="s">
        <v>473</v>
      </c>
      <c r="D9" s="137" t="s">
        <v>471</v>
      </c>
      <c r="E9" s="137" t="n">
        <v>500</v>
      </c>
      <c r="F9" s="280"/>
      <c r="G9" s="281"/>
      <c r="H9" s="281"/>
      <c r="I9" s="282"/>
      <c r="J9" s="282"/>
      <c r="K9" s="283" t="n">
        <v>500</v>
      </c>
      <c r="L9" s="218" t="n">
        <v>0</v>
      </c>
      <c r="M9" s="276" t="n">
        <f aca="false">L9/K9</f>
        <v>0</v>
      </c>
      <c r="N9" s="276" t="n">
        <f aca="false">B9*E9*M9</f>
        <v>0</v>
      </c>
      <c r="O9" s="276" t="n">
        <f aca="false">N9*1.19</f>
        <v>0</v>
      </c>
    </row>
    <row r="10" s="275" customFormat="true" ht="21.95" hidden="false" customHeight="true" outlineLevel="0" collapsed="false">
      <c r="A10" s="277" t="s">
        <v>474</v>
      </c>
      <c r="B10" s="278" t="n">
        <v>50</v>
      </c>
      <c r="C10" s="284" t="s">
        <v>475</v>
      </c>
      <c r="D10" s="58" t="s">
        <v>476</v>
      </c>
      <c r="E10" s="285" t="n">
        <v>250</v>
      </c>
      <c r="F10" s="280"/>
      <c r="G10" s="281"/>
      <c r="H10" s="281"/>
      <c r="I10" s="282"/>
      <c r="J10" s="282"/>
      <c r="K10" s="283" t="n">
        <v>250</v>
      </c>
      <c r="L10" s="218" t="n">
        <v>0</v>
      </c>
      <c r="M10" s="276" t="n">
        <f aca="false">L10/K10</f>
        <v>0</v>
      </c>
      <c r="N10" s="276" t="n">
        <f aca="false">B10*E10*M10</f>
        <v>0</v>
      </c>
      <c r="O10" s="276" t="n">
        <f aca="false">N10*1.19</f>
        <v>0</v>
      </c>
    </row>
    <row r="11" s="275" customFormat="true" ht="21.95" hidden="false" customHeight="true" outlineLevel="0" collapsed="false">
      <c r="A11" s="277" t="s">
        <v>477</v>
      </c>
      <c r="B11" s="278" t="n">
        <v>50</v>
      </c>
      <c r="C11" s="57" t="s">
        <v>478</v>
      </c>
      <c r="D11" s="58" t="s">
        <v>479</v>
      </c>
      <c r="E11" s="285" t="n">
        <v>100</v>
      </c>
      <c r="F11" s="286"/>
      <c r="G11" s="281"/>
      <c r="H11" s="281"/>
      <c r="I11" s="282"/>
      <c r="J11" s="282"/>
      <c r="K11" s="283" t="n">
        <v>100</v>
      </c>
      <c r="L11" s="218" t="n">
        <v>0</v>
      </c>
      <c r="M11" s="276" t="n">
        <f aca="false">L11/K11</f>
        <v>0</v>
      </c>
      <c r="N11" s="276" t="n">
        <f aca="false">B11*E11*M11</f>
        <v>0</v>
      </c>
      <c r="O11" s="276" t="n">
        <f aca="false">N11*1.19</f>
        <v>0</v>
      </c>
    </row>
    <row r="12" s="275" customFormat="true" ht="21.95" hidden="false" customHeight="true" outlineLevel="0" collapsed="false">
      <c r="A12" s="277" t="s">
        <v>480</v>
      </c>
      <c r="B12" s="278" t="n">
        <v>50</v>
      </c>
      <c r="C12" s="229" t="s">
        <v>481</v>
      </c>
      <c r="D12" s="57" t="s">
        <v>131</v>
      </c>
      <c r="E12" s="285" t="n">
        <v>250</v>
      </c>
      <c r="F12" s="280"/>
      <c r="G12" s="281"/>
      <c r="H12" s="281"/>
      <c r="I12" s="282"/>
      <c r="J12" s="282"/>
      <c r="K12" s="283" t="n">
        <v>250</v>
      </c>
      <c r="L12" s="218" t="n">
        <v>0</v>
      </c>
      <c r="M12" s="276" t="n">
        <f aca="false">L12/K12</f>
        <v>0</v>
      </c>
      <c r="N12" s="276" t="n">
        <f aca="false">B12*E12*M12</f>
        <v>0</v>
      </c>
      <c r="O12" s="276" t="n">
        <f aca="false">N12*1.19</f>
        <v>0</v>
      </c>
    </row>
    <row r="13" s="275" customFormat="true" ht="21.95" hidden="false" customHeight="true" outlineLevel="0" collapsed="false">
      <c r="A13" s="277" t="s">
        <v>482</v>
      </c>
      <c r="B13" s="278" t="n">
        <v>100</v>
      </c>
      <c r="C13" s="57" t="s">
        <v>483</v>
      </c>
      <c r="D13" s="58" t="s">
        <v>131</v>
      </c>
      <c r="E13" s="285" t="n">
        <v>250</v>
      </c>
      <c r="F13" s="286"/>
      <c r="G13" s="281"/>
      <c r="H13" s="281"/>
      <c r="I13" s="282"/>
      <c r="J13" s="282"/>
      <c r="K13" s="283" t="n">
        <v>250</v>
      </c>
      <c r="L13" s="218" t="n">
        <v>0</v>
      </c>
      <c r="M13" s="276" t="n">
        <f aca="false">L13/K13</f>
        <v>0</v>
      </c>
      <c r="N13" s="276" t="n">
        <f aca="false">B13*E13*M13</f>
        <v>0</v>
      </c>
      <c r="O13" s="276" t="n">
        <f aca="false">N13*1.19</f>
        <v>0</v>
      </c>
    </row>
    <row r="14" s="275" customFormat="true" ht="21.95" hidden="false" customHeight="true" outlineLevel="0" collapsed="false">
      <c r="A14" s="277" t="s">
        <v>484</v>
      </c>
      <c r="B14" s="278" t="n">
        <v>1000</v>
      </c>
      <c r="C14" s="57" t="s">
        <v>485</v>
      </c>
      <c r="D14" s="57" t="s">
        <v>479</v>
      </c>
      <c r="E14" s="285" t="n">
        <v>100</v>
      </c>
      <c r="F14" s="287" t="s">
        <v>51</v>
      </c>
      <c r="G14" s="281"/>
      <c r="H14" s="288"/>
      <c r="I14" s="282"/>
      <c r="J14" s="282"/>
      <c r="K14" s="283" t="n">
        <v>100</v>
      </c>
      <c r="L14" s="218" t="n">
        <v>0</v>
      </c>
      <c r="M14" s="276" t="n">
        <f aca="false">L14/K14</f>
        <v>0</v>
      </c>
      <c r="N14" s="276" t="n">
        <f aca="false">B14*E14*M14</f>
        <v>0</v>
      </c>
      <c r="O14" s="276" t="n">
        <f aca="false">N14*1.19</f>
        <v>0</v>
      </c>
    </row>
    <row r="15" s="275" customFormat="true" ht="21.95" hidden="false" customHeight="true" outlineLevel="0" collapsed="false">
      <c r="A15" s="277" t="s">
        <v>486</v>
      </c>
      <c r="B15" s="278" t="n">
        <v>100</v>
      </c>
      <c r="C15" s="57" t="s">
        <v>487</v>
      </c>
      <c r="D15" s="57" t="s">
        <v>479</v>
      </c>
      <c r="E15" s="285" t="n">
        <v>100</v>
      </c>
      <c r="F15" s="68"/>
      <c r="G15" s="68"/>
      <c r="H15" s="289"/>
      <c r="I15" s="282"/>
      <c r="J15" s="282"/>
      <c r="K15" s="283" t="n">
        <v>100</v>
      </c>
      <c r="L15" s="218" t="n">
        <v>0</v>
      </c>
      <c r="M15" s="276" t="n">
        <f aca="false">L15/K15</f>
        <v>0</v>
      </c>
      <c r="N15" s="276" t="n">
        <f aca="false">B15*E15*M15</f>
        <v>0</v>
      </c>
      <c r="O15" s="276" t="n">
        <f aca="false">N15*1.19</f>
        <v>0</v>
      </c>
    </row>
    <row r="16" s="275" customFormat="true" ht="21.95" hidden="false" customHeight="true" outlineLevel="0" collapsed="false">
      <c r="A16" s="277" t="s">
        <v>488</v>
      </c>
      <c r="B16" s="278" t="n">
        <v>20</v>
      </c>
      <c r="C16" s="57" t="s">
        <v>489</v>
      </c>
      <c r="D16" s="57" t="s">
        <v>131</v>
      </c>
      <c r="E16" s="57" t="n">
        <v>10</v>
      </c>
      <c r="F16" s="287"/>
      <c r="G16" s="281"/>
      <c r="H16" s="288"/>
      <c r="I16" s="282"/>
      <c r="J16" s="282"/>
      <c r="K16" s="283" t="n">
        <v>10</v>
      </c>
      <c r="L16" s="218" t="n">
        <v>0</v>
      </c>
      <c r="M16" s="276" t="n">
        <f aca="false">L16/K16</f>
        <v>0</v>
      </c>
      <c r="N16" s="276" t="n">
        <f aca="false">B16*E16*M16</f>
        <v>0</v>
      </c>
      <c r="O16" s="276" t="n">
        <f aca="false">N16*1.19</f>
        <v>0</v>
      </c>
    </row>
    <row r="17" s="275" customFormat="true" ht="21.95" hidden="false" customHeight="true" outlineLevel="0" collapsed="false">
      <c r="A17" s="277" t="s">
        <v>490</v>
      </c>
      <c r="B17" s="278" t="n">
        <v>20</v>
      </c>
      <c r="C17" s="57" t="s">
        <v>491</v>
      </c>
      <c r="D17" s="57" t="s">
        <v>131</v>
      </c>
      <c r="E17" s="290" t="s">
        <v>397</v>
      </c>
      <c r="F17" s="287"/>
      <c r="G17" s="281"/>
      <c r="H17" s="288"/>
      <c r="I17" s="282"/>
      <c r="J17" s="282"/>
      <c r="K17" s="283" t="s">
        <v>397</v>
      </c>
      <c r="L17" s="218" t="n">
        <v>0</v>
      </c>
      <c r="M17" s="276" t="n">
        <f aca="false">L17/K17</f>
        <v>0</v>
      </c>
      <c r="N17" s="276" t="n">
        <f aca="false">B17*E17*M17</f>
        <v>0</v>
      </c>
      <c r="O17" s="276" t="n">
        <f aca="false">N17*1.19</f>
        <v>0</v>
      </c>
    </row>
    <row r="18" s="275" customFormat="true" ht="21.95" hidden="false" customHeight="true" outlineLevel="0" collapsed="false">
      <c r="A18" s="291" t="s">
        <v>492</v>
      </c>
      <c r="B18" s="291"/>
      <c r="C18" s="291"/>
      <c r="D18" s="291"/>
      <c r="E18" s="291"/>
      <c r="F18" s="291"/>
      <c r="G18" s="291"/>
      <c r="H18" s="210"/>
      <c r="I18" s="211"/>
      <c r="J18" s="211"/>
      <c r="K18" s="211"/>
      <c r="L18" s="212"/>
      <c r="M18" s="212"/>
      <c r="N18" s="212"/>
      <c r="O18" s="213"/>
    </row>
    <row r="19" s="275" customFormat="true" ht="21.95" hidden="false" customHeight="true" outlineLevel="0" collapsed="false">
      <c r="A19" s="292" t="s">
        <v>493</v>
      </c>
      <c r="B19" s="293" t="n">
        <v>20</v>
      </c>
      <c r="C19" s="57" t="s">
        <v>494</v>
      </c>
      <c r="D19" s="294" t="s">
        <v>438</v>
      </c>
      <c r="E19" s="290" t="s">
        <v>132</v>
      </c>
      <c r="F19" s="287"/>
      <c r="G19" s="281"/>
      <c r="H19" s="288"/>
      <c r="I19" s="263"/>
      <c r="J19" s="263"/>
      <c r="K19" s="263" t="n">
        <v>1</v>
      </c>
      <c r="L19" s="264" t="n">
        <v>0</v>
      </c>
      <c r="M19" s="276" t="n">
        <f aca="false">L19/K19</f>
        <v>0</v>
      </c>
      <c r="N19" s="276" t="n">
        <f aca="false">B19*E19*M19</f>
        <v>0</v>
      </c>
      <c r="O19" s="276" t="n">
        <f aca="false">N19*1.19</f>
        <v>0</v>
      </c>
    </row>
    <row r="20" s="275" customFormat="true" ht="28.5" hidden="false" customHeight="true" outlineLevel="0" collapsed="false">
      <c r="A20" s="292" t="s">
        <v>495</v>
      </c>
      <c r="B20" s="293" t="n">
        <v>50</v>
      </c>
      <c r="C20" s="179" t="s">
        <v>496</v>
      </c>
      <c r="D20" s="179" t="s">
        <v>328</v>
      </c>
      <c r="E20" s="179" t="n">
        <v>1</v>
      </c>
      <c r="F20" s="68" t="s">
        <v>51</v>
      </c>
      <c r="G20" s="68"/>
      <c r="H20" s="68"/>
      <c r="I20" s="282"/>
      <c r="J20" s="282"/>
      <c r="K20" s="282" t="n">
        <v>1</v>
      </c>
      <c r="L20" s="264" t="n">
        <v>0</v>
      </c>
      <c r="M20" s="276" t="n">
        <f aca="false">L20/K20</f>
        <v>0</v>
      </c>
      <c r="N20" s="276" t="n">
        <f aca="false">B20*E20*M20</f>
        <v>0</v>
      </c>
      <c r="O20" s="276" t="n">
        <f aca="false">N20*1.19</f>
        <v>0</v>
      </c>
    </row>
    <row r="21" s="275" customFormat="true" ht="27.75" hidden="false" customHeight="true" outlineLevel="0" collapsed="false">
      <c r="A21" s="292" t="s">
        <v>497</v>
      </c>
      <c r="B21" s="293" t="n">
        <v>50</v>
      </c>
      <c r="C21" s="179" t="s">
        <v>496</v>
      </c>
      <c r="D21" s="179" t="s">
        <v>498</v>
      </c>
      <c r="E21" s="179" t="n">
        <v>1</v>
      </c>
      <c r="F21" s="68"/>
      <c r="G21" s="68"/>
      <c r="H21" s="68"/>
      <c r="I21" s="282"/>
      <c r="J21" s="282"/>
      <c r="K21" s="282" t="n">
        <v>1</v>
      </c>
      <c r="L21" s="264" t="n">
        <v>0</v>
      </c>
      <c r="M21" s="276" t="n">
        <f aca="false">L21/K21</f>
        <v>0</v>
      </c>
      <c r="N21" s="276" t="n">
        <f aca="false">B21*E21*M21</f>
        <v>0</v>
      </c>
      <c r="O21" s="276" t="n">
        <f aca="false">N21*1.19</f>
        <v>0</v>
      </c>
    </row>
    <row r="22" s="275" customFormat="true" ht="30" hidden="false" customHeight="true" outlineLevel="0" collapsed="false">
      <c r="A22" s="292" t="s">
        <v>499</v>
      </c>
      <c r="B22" s="293" t="n">
        <v>50</v>
      </c>
      <c r="C22" s="179" t="s">
        <v>496</v>
      </c>
      <c r="D22" s="179" t="s">
        <v>500</v>
      </c>
      <c r="E22" s="179" t="n">
        <v>1</v>
      </c>
      <c r="F22" s="68"/>
      <c r="G22" s="68"/>
      <c r="H22" s="68"/>
      <c r="I22" s="282"/>
      <c r="J22" s="282"/>
      <c r="K22" s="282" t="n">
        <v>1</v>
      </c>
      <c r="L22" s="264" t="n">
        <v>0</v>
      </c>
      <c r="M22" s="276" t="n">
        <f aca="false">L22/K22</f>
        <v>0</v>
      </c>
      <c r="N22" s="276" t="n">
        <f aca="false">B22*E22*M22</f>
        <v>0</v>
      </c>
      <c r="O22" s="276" t="n">
        <f aca="false">N22*1.19</f>
        <v>0</v>
      </c>
    </row>
    <row r="23" s="275" customFormat="true" ht="21.95" hidden="false" customHeight="true" outlineLevel="0" collapsed="false">
      <c r="A23" s="292" t="s">
        <v>501</v>
      </c>
      <c r="B23" s="293" t="n">
        <v>25</v>
      </c>
      <c r="C23" s="179" t="s">
        <v>502</v>
      </c>
      <c r="D23" s="179" t="s">
        <v>50</v>
      </c>
      <c r="E23" s="179" t="n">
        <v>1</v>
      </c>
      <c r="F23" s="68"/>
      <c r="G23" s="68"/>
      <c r="H23" s="68"/>
      <c r="I23" s="282"/>
      <c r="J23" s="282"/>
      <c r="K23" s="282" t="n">
        <v>1</v>
      </c>
      <c r="L23" s="264" t="n">
        <v>0</v>
      </c>
      <c r="M23" s="276" t="n">
        <f aca="false">L23/K23</f>
        <v>0</v>
      </c>
      <c r="N23" s="276" t="n">
        <f aca="false">B23*E23*M23</f>
        <v>0</v>
      </c>
      <c r="O23" s="276" t="n">
        <f aca="false">N23*1.19</f>
        <v>0</v>
      </c>
    </row>
    <row r="24" s="275" customFormat="true" ht="30" hidden="false" customHeight="true" outlineLevel="0" collapsed="false">
      <c r="A24" s="209" t="s">
        <v>503</v>
      </c>
      <c r="B24" s="209"/>
      <c r="C24" s="209"/>
      <c r="D24" s="209"/>
      <c r="E24" s="209"/>
      <c r="F24" s="209"/>
      <c r="G24" s="209"/>
      <c r="H24" s="210"/>
      <c r="I24" s="211"/>
      <c r="J24" s="211"/>
      <c r="K24" s="211"/>
      <c r="L24" s="212"/>
      <c r="M24" s="212"/>
      <c r="N24" s="212"/>
      <c r="O24" s="213"/>
    </row>
    <row r="25" s="275" customFormat="true" ht="35.25" hidden="false" customHeight="true" outlineLevel="0" collapsed="false">
      <c r="A25" s="179" t="s">
        <v>504</v>
      </c>
      <c r="B25" s="222" t="s">
        <v>505</v>
      </c>
      <c r="C25" s="224" t="s">
        <v>506</v>
      </c>
      <c r="D25" s="57" t="s">
        <v>131</v>
      </c>
      <c r="E25" s="179" t="n">
        <v>1000</v>
      </c>
      <c r="F25" s="68"/>
      <c r="G25" s="68"/>
      <c r="H25" s="68"/>
      <c r="I25" s="263"/>
      <c r="J25" s="263"/>
      <c r="K25" s="263" t="n">
        <v>1000</v>
      </c>
      <c r="L25" s="264" t="n">
        <v>0</v>
      </c>
      <c r="M25" s="276" t="n">
        <f aca="false">L25/K25</f>
        <v>0</v>
      </c>
      <c r="N25" s="276" t="n">
        <f aca="false">B25*E25*M25</f>
        <v>0</v>
      </c>
      <c r="O25" s="276" t="n">
        <f aca="false">N25*1.19</f>
        <v>0</v>
      </c>
    </row>
    <row r="26" s="300" customFormat="true" ht="28.5" hidden="false" customHeight="true" outlineLevel="0" collapsed="false">
      <c r="A26" s="142" t="s">
        <v>137</v>
      </c>
      <c r="B26" s="295"/>
      <c r="C26" s="296"/>
      <c r="D26" s="295"/>
      <c r="E26" s="295"/>
      <c r="F26" s="296"/>
      <c r="G26" s="296"/>
      <c r="H26" s="296"/>
      <c r="I26" s="297"/>
      <c r="J26" s="297"/>
      <c r="K26" s="297"/>
      <c r="L26" s="298"/>
      <c r="M26" s="298"/>
      <c r="N26" s="299" t="n">
        <f aca="false">SUM(N5:N23)</f>
        <v>0</v>
      </c>
      <c r="O26" s="299" t="n">
        <f aca="false">SUM(O5:O25)</f>
        <v>0</v>
      </c>
    </row>
  </sheetData>
  <sheetProtection sheet="true" password="ccd5" objects="true" scenarios="true" selectLockedCells="true"/>
  <mergeCells count="6">
    <mergeCell ref="A1:O1"/>
    <mergeCell ref="A2:O2"/>
    <mergeCell ref="A4:I4"/>
    <mergeCell ref="A7:G7"/>
    <mergeCell ref="A18:G18"/>
    <mergeCell ref="A24:G2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5" activeCellId="0" sqref="I5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2.7"/>
    <col collapsed="false" customWidth="true" hidden="false" outlineLevel="0" max="3" min="3" style="0" width="188.71"/>
    <col collapsed="false" customWidth="true" hidden="false" outlineLevel="0" max="5" min="4" style="0" width="22.7"/>
    <col collapsed="false" customWidth="true" hidden="false" outlineLevel="0" max="8" min="6" style="301" width="22.7"/>
    <col collapsed="false" customWidth="true" hidden="false" outlineLevel="0" max="11" min="9" style="0" width="22.7"/>
    <col collapsed="false" customWidth="true" hidden="false" outlineLevel="0" max="15" min="12" style="302" width="22.7"/>
    <col collapsed="false" customWidth="true" hidden="false" outlineLevel="0" max="1025" min="16" style="0" width="10.66"/>
  </cols>
  <sheetData>
    <row r="1" s="304" customFormat="true" ht="42" hidden="false" customHeight="true" outlineLevel="0" collapsed="false">
      <c r="A1" s="303" t="s">
        <v>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="89" customFormat="true" ht="21.95" hidden="false" customHeight="true" outlineLevel="0" collapsed="false">
      <c r="A2" s="305" t="s">
        <v>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="306" customFormat="true" ht="99.95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36</v>
      </c>
      <c r="F3" s="30" t="s">
        <v>37</v>
      </c>
      <c r="G3" s="30" t="s">
        <v>38</v>
      </c>
      <c r="H3" s="30" t="s">
        <v>39</v>
      </c>
      <c r="I3" s="33" t="s">
        <v>40</v>
      </c>
      <c r="J3" s="33" t="s">
        <v>41</v>
      </c>
      <c r="K3" s="33" t="s">
        <v>42</v>
      </c>
      <c r="L3" s="208" t="s">
        <v>43</v>
      </c>
      <c r="M3" s="92" t="s">
        <v>44</v>
      </c>
      <c r="N3" s="37" t="s">
        <v>140</v>
      </c>
      <c r="O3" s="158" t="s">
        <v>8</v>
      </c>
    </row>
    <row r="4" s="308" customFormat="true" ht="21.95" hidden="false" customHeight="true" outlineLevel="0" collapsed="false">
      <c r="A4" s="307" t="s">
        <v>507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="89" customFormat="true" ht="21.95" hidden="false" customHeight="true" outlineLevel="0" collapsed="false">
      <c r="A5" s="309" t="s">
        <v>508</v>
      </c>
      <c r="B5" s="310" t="n">
        <v>10</v>
      </c>
      <c r="C5" s="132" t="s">
        <v>509</v>
      </c>
      <c r="D5" s="311" t="s">
        <v>203</v>
      </c>
      <c r="E5" s="311" t="n">
        <v>1</v>
      </c>
      <c r="F5" s="312"/>
      <c r="G5" s="312"/>
      <c r="H5" s="312"/>
      <c r="I5" s="313"/>
      <c r="J5" s="313"/>
      <c r="K5" s="231" t="n">
        <v>1</v>
      </c>
      <c r="L5" s="314" t="n">
        <v>0</v>
      </c>
      <c r="M5" s="315" t="n">
        <f aca="false">L5/K5</f>
        <v>0</v>
      </c>
      <c r="N5" s="315" t="n">
        <f aca="false">B5*E5*M5</f>
        <v>0</v>
      </c>
      <c r="O5" s="219" t="n">
        <f aca="false">N5*1.19</f>
        <v>0</v>
      </c>
    </row>
    <row r="6" s="89" customFormat="true" ht="21.95" hidden="false" customHeight="true" outlineLevel="0" collapsed="false">
      <c r="A6" s="309" t="s">
        <v>510</v>
      </c>
      <c r="B6" s="162" t="s">
        <v>511</v>
      </c>
      <c r="C6" s="60" t="s">
        <v>512</v>
      </c>
      <c r="D6" s="230" t="s">
        <v>131</v>
      </c>
      <c r="E6" s="230" t="n">
        <v>5</v>
      </c>
      <c r="F6" s="164" t="s">
        <v>51</v>
      </c>
      <c r="G6" s="165"/>
      <c r="H6" s="165"/>
      <c r="I6" s="231"/>
      <c r="J6" s="231"/>
      <c r="K6" s="231" t="n">
        <v>5</v>
      </c>
      <c r="L6" s="314" t="n">
        <v>0</v>
      </c>
      <c r="M6" s="315" t="n">
        <f aca="false">L6/K6</f>
        <v>0</v>
      </c>
      <c r="N6" s="315" t="n">
        <f aca="false">B6*E6*M6</f>
        <v>0</v>
      </c>
      <c r="O6" s="219" t="n">
        <f aca="false">N6*1.19</f>
        <v>0</v>
      </c>
    </row>
    <row r="7" s="89" customFormat="true" ht="21.95" hidden="false" customHeight="true" outlineLevel="0" collapsed="false">
      <c r="A7" s="309" t="s">
        <v>513</v>
      </c>
      <c r="B7" s="162" t="s">
        <v>397</v>
      </c>
      <c r="C7" s="60" t="s">
        <v>514</v>
      </c>
      <c r="D7" s="316" t="s">
        <v>131</v>
      </c>
      <c r="E7" s="230" t="n">
        <v>5</v>
      </c>
      <c r="F7" s="164"/>
      <c r="G7" s="165"/>
      <c r="H7" s="165"/>
      <c r="I7" s="231"/>
      <c r="J7" s="231"/>
      <c r="K7" s="231" t="n">
        <v>5</v>
      </c>
      <c r="L7" s="314" t="n">
        <v>0</v>
      </c>
      <c r="M7" s="315" t="n">
        <f aca="false">L7/K7</f>
        <v>0</v>
      </c>
      <c r="N7" s="315" t="n">
        <f aca="false">B7*E7*M7</f>
        <v>0</v>
      </c>
      <c r="O7" s="219" t="n">
        <f aca="false">N7*1.19</f>
        <v>0</v>
      </c>
    </row>
    <row r="8" s="89" customFormat="true" ht="21.95" hidden="false" customHeight="true" outlineLevel="0" collapsed="false">
      <c r="A8" s="309" t="s">
        <v>515</v>
      </c>
      <c r="B8" s="172" t="n">
        <v>300</v>
      </c>
      <c r="C8" s="64" t="s">
        <v>516</v>
      </c>
      <c r="D8" s="230" t="s">
        <v>76</v>
      </c>
      <c r="E8" s="230" t="n">
        <v>4</v>
      </c>
      <c r="F8" s="164" t="s">
        <v>51</v>
      </c>
      <c r="G8" s="165"/>
      <c r="H8" s="165"/>
      <c r="I8" s="231"/>
      <c r="J8" s="231"/>
      <c r="K8" s="231" t="n">
        <v>4</v>
      </c>
      <c r="L8" s="314" t="n">
        <v>0</v>
      </c>
      <c r="M8" s="315" t="n">
        <f aca="false">L8/K8</f>
        <v>0</v>
      </c>
      <c r="N8" s="315" t="n">
        <f aca="false">B8*E8*M8</f>
        <v>0</v>
      </c>
      <c r="O8" s="219" t="n">
        <f aca="false">N8*1.19</f>
        <v>0</v>
      </c>
    </row>
    <row r="9" s="89" customFormat="true" ht="21.95" hidden="false" customHeight="true" outlineLevel="0" collapsed="false">
      <c r="A9" s="309" t="s">
        <v>517</v>
      </c>
      <c r="B9" s="172" t="n">
        <v>100</v>
      </c>
      <c r="C9" s="64" t="s">
        <v>518</v>
      </c>
      <c r="D9" s="230" t="s">
        <v>76</v>
      </c>
      <c r="E9" s="230" t="n">
        <v>4</v>
      </c>
      <c r="F9" s="164"/>
      <c r="G9" s="165"/>
      <c r="H9" s="165"/>
      <c r="I9" s="231"/>
      <c r="J9" s="231"/>
      <c r="K9" s="231" t="n">
        <v>4</v>
      </c>
      <c r="L9" s="314" t="n">
        <v>0</v>
      </c>
      <c r="M9" s="315" t="n">
        <f aca="false">L9/K9</f>
        <v>0</v>
      </c>
      <c r="N9" s="315" t="n">
        <f aca="false">B9*E9*M9</f>
        <v>0</v>
      </c>
      <c r="O9" s="219" t="n">
        <f aca="false">N9*1.19</f>
        <v>0</v>
      </c>
    </row>
    <row r="10" s="89" customFormat="true" ht="21.95" hidden="false" customHeight="true" outlineLevel="0" collapsed="false">
      <c r="A10" s="309" t="s">
        <v>519</v>
      </c>
      <c r="B10" s="172" t="n">
        <v>50</v>
      </c>
      <c r="C10" s="64" t="s">
        <v>520</v>
      </c>
      <c r="D10" s="230" t="s">
        <v>85</v>
      </c>
      <c r="E10" s="230" t="n">
        <v>1</v>
      </c>
      <c r="F10" s="164"/>
      <c r="G10" s="165"/>
      <c r="H10" s="165"/>
      <c r="I10" s="231"/>
      <c r="J10" s="231"/>
      <c r="K10" s="231" t="n">
        <v>1</v>
      </c>
      <c r="L10" s="314" t="n">
        <v>0</v>
      </c>
      <c r="M10" s="315" t="n">
        <f aca="false">L10/K10</f>
        <v>0</v>
      </c>
      <c r="N10" s="315" t="n">
        <f aca="false">B10*E10*M10</f>
        <v>0</v>
      </c>
      <c r="O10" s="219" t="n">
        <f aca="false">N10*1.19</f>
        <v>0</v>
      </c>
    </row>
    <row r="11" s="89" customFormat="true" ht="21.95" hidden="false" customHeight="true" outlineLevel="0" collapsed="false">
      <c r="A11" s="309" t="s">
        <v>521</v>
      </c>
      <c r="B11" s="172" t="n">
        <v>50</v>
      </c>
      <c r="C11" s="64" t="s">
        <v>520</v>
      </c>
      <c r="D11" s="230" t="s">
        <v>70</v>
      </c>
      <c r="E11" s="230" t="n">
        <v>1</v>
      </c>
      <c r="F11" s="164"/>
      <c r="G11" s="165"/>
      <c r="H11" s="165"/>
      <c r="I11" s="231"/>
      <c r="J11" s="231"/>
      <c r="K11" s="231" t="n">
        <v>1</v>
      </c>
      <c r="L11" s="314" t="n">
        <v>0</v>
      </c>
      <c r="M11" s="315" t="n">
        <f aca="false">L11/K11</f>
        <v>0</v>
      </c>
      <c r="N11" s="315" t="n">
        <f aca="false">B11*E11*M11</f>
        <v>0</v>
      </c>
      <c r="O11" s="219" t="n">
        <f aca="false">N11*1.19</f>
        <v>0</v>
      </c>
    </row>
    <row r="12" s="89" customFormat="true" ht="21.95" hidden="false" customHeight="true" outlineLevel="0" collapsed="false">
      <c r="A12" s="309" t="s">
        <v>522</v>
      </c>
      <c r="B12" s="172" t="n">
        <v>50</v>
      </c>
      <c r="C12" s="64" t="s">
        <v>520</v>
      </c>
      <c r="D12" s="230" t="s">
        <v>88</v>
      </c>
      <c r="E12" s="230" t="n">
        <v>1</v>
      </c>
      <c r="F12" s="164"/>
      <c r="G12" s="165"/>
      <c r="H12" s="165"/>
      <c r="I12" s="231"/>
      <c r="J12" s="231"/>
      <c r="K12" s="231" t="n">
        <v>1</v>
      </c>
      <c r="L12" s="314" t="n">
        <v>0</v>
      </c>
      <c r="M12" s="315" t="n">
        <f aca="false">L12/K12</f>
        <v>0</v>
      </c>
      <c r="N12" s="315" t="n">
        <f aca="false">B12*E12*M12</f>
        <v>0</v>
      </c>
      <c r="O12" s="219" t="n">
        <f aca="false">N12*1.19</f>
        <v>0</v>
      </c>
    </row>
    <row r="13" s="89" customFormat="true" ht="21.95" hidden="false" customHeight="true" outlineLevel="0" collapsed="false">
      <c r="A13" s="309" t="s">
        <v>523</v>
      </c>
      <c r="B13" s="172" t="n">
        <v>50</v>
      </c>
      <c r="C13" s="64" t="s">
        <v>520</v>
      </c>
      <c r="D13" s="230" t="s">
        <v>68</v>
      </c>
      <c r="E13" s="230" t="n">
        <v>1</v>
      </c>
      <c r="F13" s="164"/>
      <c r="G13" s="165"/>
      <c r="H13" s="165"/>
      <c r="I13" s="231"/>
      <c r="J13" s="231"/>
      <c r="K13" s="231" t="n">
        <v>1</v>
      </c>
      <c r="L13" s="314" t="n">
        <v>0</v>
      </c>
      <c r="M13" s="315" t="n">
        <f aca="false">L13/K13</f>
        <v>0</v>
      </c>
      <c r="N13" s="315" t="n">
        <f aca="false">B13*E13*M13</f>
        <v>0</v>
      </c>
      <c r="O13" s="219" t="n">
        <f aca="false">N13*1.19</f>
        <v>0</v>
      </c>
    </row>
    <row r="14" s="89" customFormat="true" ht="21.95" hidden="false" customHeight="true" outlineLevel="0" collapsed="false">
      <c r="A14" s="307" t="s">
        <v>524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="89" customFormat="true" ht="21.95" hidden="false" customHeight="true" outlineLevel="0" collapsed="false">
      <c r="A15" s="317" t="s">
        <v>525</v>
      </c>
      <c r="B15" s="318" t="n">
        <v>50</v>
      </c>
      <c r="C15" s="318" t="s">
        <v>526</v>
      </c>
      <c r="D15" s="318" t="s">
        <v>131</v>
      </c>
      <c r="E15" s="318" t="n">
        <v>1</v>
      </c>
      <c r="F15" s="319"/>
      <c r="G15" s="319"/>
      <c r="H15" s="319"/>
      <c r="I15" s="313"/>
      <c r="J15" s="313"/>
      <c r="K15" s="313" t="n">
        <v>1</v>
      </c>
      <c r="L15" s="314" t="n">
        <v>0</v>
      </c>
      <c r="M15" s="315" t="n">
        <f aca="false">L15/K15</f>
        <v>0</v>
      </c>
      <c r="N15" s="315" t="n">
        <f aca="false">B15*E15*M15</f>
        <v>0</v>
      </c>
      <c r="O15" s="219" t="n">
        <f aca="false">N15*1.19</f>
        <v>0</v>
      </c>
    </row>
    <row r="16" s="89" customFormat="true" ht="21.95" hidden="false" customHeight="true" outlineLevel="0" collapsed="false">
      <c r="A16" s="317" t="s">
        <v>527</v>
      </c>
      <c r="B16" s="311" t="n">
        <v>100</v>
      </c>
      <c r="C16" s="320" t="s">
        <v>528</v>
      </c>
      <c r="D16" s="252" t="s">
        <v>76</v>
      </c>
      <c r="E16" s="252" t="n">
        <v>4</v>
      </c>
      <c r="F16" s="253"/>
      <c r="G16" s="312"/>
      <c r="H16" s="312"/>
      <c r="I16" s="313"/>
      <c r="J16" s="313"/>
      <c r="K16" s="231" t="n">
        <v>4</v>
      </c>
      <c r="L16" s="314" t="n">
        <v>0</v>
      </c>
      <c r="M16" s="315" t="n">
        <f aca="false">L16/K16</f>
        <v>0</v>
      </c>
      <c r="N16" s="315" t="n">
        <f aca="false">B16*E16*M16</f>
        <v>0</v>
      </c>
      <c r="O16" s="219" t="n">
        <f aca="false">N16*1.19</f>
        <v>0</v>
      </c>
    </row>
    <row r="17" s="89" customFormat="true" ht="21.95" hidden="false" customHeight="true" outlineLevel="0" collapsed="false">
      <c r="A17" s="317" t="s">
        <v>529</v>
      </c>
      <c r="B17" s="316" t="n">
        <v>50</v>
      </c>
      <c r="C17" s="60" t="s">
        <v>530</v>
      </c>
      <c r="D17" s="230" t="s">
        <v>85</v>
      </c>
      <c r="E17" s="230" t="n">
        <v>1</v>
      </c>
      <c r="F17" s="164"/>
      <c r="G17" s="165"/>
      <c r="H17" s="165"/>
      <c r="I17" s="231"/>
      <c r="J17" s="231"/>
      <c r="K17" s="231" t="n">
        <v>1</v>
      </c>
      <c r="L17" s="314" t="n">
        <v>0</v>
      </c>
      <c r="M17" s="315" t="n">
        <f aca="false">L17/K17</f>
        <v>0</v>
      </c>
      <c r="N17" s="315" t="n">
        <f aca="false">B17*E17*M17</f>
        <v>0</v>
      </c>
      <c r="O17" s="219" t="n">
        <f aca="false">N17*1.19</f>
        <v>0</v>
      </c>
    </row>
    <row r="18" s="89" customFormat="true" ht="21.95" hidden="false" customHeight="true" outlineLevel="0" collapsed="false">
      <c r="A18" s="317" t="s">
        <v>531</v>
      </c>
      <c r="B18" s="316" t="n">
        <v>50</v>
      </c>
      <c r="C18" s="60" t="s">
        <v>532</v>
      </c>
      <c r="D18" s="230" t="s">
        <v>70</v>
      </c>
      <c r="E18" s="230" t="n">
        <v>1</v>
      </c>
      <c r="F18" s="164"/>
      <c r="G18" s="165"/>
      <c r="H18" s="165"/>
      <c r="I18" s="231"/>
      <c r="J18" s="231"/>
      <c r="K18" s="231" t="n">
        <v>1</v>
      </c>
      <c r="L18" s="314" t="n">
        <v>0</v>
      </c>
      <c r="M18" s="315" t="n">
        <f aca="false">L18/K18</f>
        <v>0</v>
      </c>
      <c r="N18" s="315" t="n">
        <f aca="false">B18*E18*M18</f>
        <v>0</v>
      </c>
      <c r="O18" s="219" t="n">
        <f aca="false">N18*1.19</f>
        <v>0</v>
      </c>
    </row>
    <row r="19" s="89" customFormat="true" ht="21.95" hidden="false" customHeight="true" outlineLevel="0" collapsed="false">
      <c r="A19" s="317" t="s">
        <v>533</v>
      </c>
      <c r="B19" s="316" t="n">
        <v>50</v>
      </c>
      <c r="C19" s="60" t="s">
        <v>534</v>
      </c>
      <c r="D19" s="230" t="s">
        <v>88</v>
      </c>
      <c r="E19" s="230" t="n">
        <v>1</v>
      </c>
      <c r="F19" s="321"/>
      <c r="G19" s="165"/>
      <c r="H19" s="165"/>
      <c r="I19" s="231"/>
      <c r="J19" s="231"/>
      <c r="K19" s="313" t="n">
        <v>1</v>
      </c>
      <c r="L19" s="314" t="n">
        <v>0</v>
      </c>
      <c r="M19" s="315" t="n">
        <f aca="false">L19/K19</f>
        <v>0</v>
      </c>
      <c r="N19" s="315" t="n">
        <f aca="false">B19*E19*M19</f>
        <v>0</v>
      </c>
      <c r="O19" s="219" t="n">
        <f aca="false">N19*1.19</f>
        <v>0</v>
      </c>
    </row>
    <row r="20" s="89" customFormat="true" ht="21.95" hidden="false" customHeight="true" outlineLevel="0" collapsed="false">
      <c r="A20" s="317" t="s">
        <v>535</v>
      </c>
      <c r="B20" s="316" t="n">
        <v>50</v>
      </c>
      <c r="C20" s="60" t="s">
        <v>536</v>
      </c>
      <c r="D20" s="230" t="s">
        <v>68</v>
      </c>
      <c r="E20" s="230" t="n">
        <v>1</v>
      </c>
      <c r="F20" s="321"/>
      <c r="G20" s="165"/>
      <c r="H20" s="165"/>
      <c r="I20" s="231"/>
      <c r="J20" s="231"/>
      <c r="K20" s="231" t="n">
        <v>1</v>
      </c>
      <c r="L20" s="314" t="n">
        <v>0</v>
      </c>
      <c r="M20" s="315" t="n">
        <f aca="false">L20/K20</f>
        <v>0</v>
      </c>
      <c r="N20" s="315" t="n">
        <f aca="false">B20*E20*M20</f>
        <v>0</v>
      </c>
      <c r="O20" s="219" t="n">
        <f aca="false">N20*1.19</f>
        <v>0</v>
      </c>
    </row>
    <row r="21" s="89" customFormat="true" ht="21.95" hidden="false" customHeight="true" outlineLevel="0" collapsed="false">
      <c r="A21" s="317" t="s">
        <v>537</v>
      </c>
      <c r="B21" s="316" t="n">
        <v>400</v>
      </c>
      <c r="C21" s="52" t="s">
        <v>538</v>
      </c>
      <c r="D21" s="120" t="s">
        <v>539</v>
      </c>
      <c r="E21" s="235" t="n">
        <v>5</v>
      </c>
      <c r="F21" s="164"/>
      <c r="G21" s="165"/>
      <c r="H21" s="165"/>
      <c r="I21" s="231"/>
      <c r="J21" s="231"/>
      <c r="K21" s="231" t="n">
        <v>5</v>
      </c>
      <c r="L21" s="314" t="n">
        <v>0</v>
      </c>
      <c r="M21" s="315" t="n">
        <f aca="false">L21/K21</f>
        <v>0</v>
      </c>
      <c r="N21" s="315" t="n">
        <f aca="false">B21*E21*M21</f>
        <v>0</v>
      </c>
      <c r="O21" s="219" t="n">
        <f aca="false">N21*1.19</f>
        <v>0</v>
      </c>
    </row>
    <row r="22" s="89" customFormat="true" ht="21.95" hidden="false" customHeight="true" outlineLevel="0" collapsed="false">
      <c r="A22" s="317" t="s">
        <v>540</v>
      </c>
      <c r="B22" s="44" t="n">
        <v>50</v>
      </c>
      <c r="C22" s="52" t="s">
        <v>541</v>
      </c>
      <c r="D22" s="120" t="s">
        <v>85</v>
      </c>
      <c r="E22" s="235" t="n">
        <v>1</v>
      </c>
      <c r="F22" s="164"/>
      <c r="G22" s="165"/>
      <c r="H22" s="165"/>
      <c r="I22" s="231"/>
      <c r="J22" s="231"/>
      <c r="K22" s="231" t="n">
        <v>1</v>
      </c>
      <c r="L22" s="314" t="n">
        <v>0</v>
      </c>
      <c r="M22" s="315" t="n">
        <f aca="false">L22/K22</f>
        <v>0</v>
      </c>
      <c r="N22" s="315" t="n">
        <f aca="false">B22*E22*M22</f>
        <v>0</v>
      </c>
      <c r="O22" s="219" t="n">
        <f aca="false">N22*1.19</f>
        <v>0</v>
      </c>
    </row>
    <row r="23" s="89" customFormat="true" ht="21.95" hidden="false" customHeight="true" outlineLevel="0" collapsed="false">
      <c r="A23" s="317" t="s">
        <v>542</v>
      </c>
      <c r="B23" s="44" t="n">
        <v>50</v>
      </c>
      <c r="C23" s="52" t="s">
        <v>541</v>
      </c>
      <c r="D23" s="120" t="s">
        <v>70</v>
      </c>
      <c r="E23" s="235" t="n">
        <v>1</v>
      </c>
      <c r="F23" s="240"/>
      <c r="G23" s="241"/>
      <c r="H23" s="241"/>
      <c r="I23" s="231"/>
      <c r="J23" s="231"/>
      <c r="K23" s="313" t="n">
        <v>1</v>
      </c>
      <c r="L23" s="314" t="n">
        <v>0</v>
      </c>
      <c r="M23" s="315" t="n">
        <f aca="false">L23/K23</f>
        <v>0</v>
      </c>
      <c r="N23" s="315" t="n">
        <f aca="false">B23*E23*M23</f>
        <v>0</v>
      </c>
      <c r="O23" s="219" t="n">
        <f aca="false">N23*1.19</f>
        <v>0</v>
      </c>
    </row>
    <row r="24" s="89" customFormat="true" ht="21.95" hidden="false" customHeight="true" outlineLevel="0" collapsed="false">
      <c r="A24" s="317" t="s">
        <v>543</v>
      </c>
      <c r="B24" s="44" t="n">
        <v>50</v>
      </c>
      <c r="C24" s="52" t="s">
        <v>541</v>
      </c>
      <c r="D24" s="322" t="s">
        <v>88</v>
      </c>
      <c r="E24" s="323" t="n">
        <v>1</v>
      </c>
      <c r="F24" s="45"/>
      <c r="G24" s="46"/>
      <c r="H24" s="46"/>
      <c r="I24" s="324"/>
      <c r="J24" s="325"/>
      <c r="K24" s="231" t="n">
        <v>1</v>
      </c>
      <c r="L24" s="314" t="n">
        <v>0</v>
      </c>
      <c r="M24" s="315" t="n">
        <f aca="false">L24/K24</f>
        <v>0</v>
      </c>
      <c r="N24" s="315" t="n">
        <f aca="false">B24*E24*M24</f>
        <v>0</v>
      </c>
      <c r="O24" s="219" t="n">
        <f aca="false">N24*1.19</f>
        <v>0</v>
      </c>
    </row>
    <row r="25" s="89" customFormat="true" ht="21.95" hidden="false" customHeight="true" outlineLevel="0" collapsed="false">
      <c r="A25" s="317" t="s">
        <v>544</v>
      </c>
      <c r="B25" s="44" t="n">
        <v>50</v>
      </c>
      <c r="C25" s="52" t="s">
        <v>541</v>
      </c>
      <c r="D25" s="322" t="s">
        <v>74</v>
      </c>
      <c r="E25" s="323" t="n">
        <v>1</v>
      </c>
      <c r="F25" s="326"/>
      <c r="G25" s="327"/>
      <c r="H25" s="327"/>
      <c r="I25" s="324"/>
      <c r="J25" s="325"/>
      <c r="K25" s="231" t="n">
        <v>1</v>
      </c>
      <c r="L25" s="314" t="n">
        <v>0</v>
      </c>
      <c r="M25" s="315" t="n">
        <f aca="false">L25/K25</f>
        <v>0</v>
      </c>
      <c r="N25" s="315" t="n">
        <f aca="false">B25*E25*M25</f>
        <v>0</v>
      </c>
      <c r="O25" s="219" t="n">
        <f aca="false">N25*1.19</f>
        <v>0</v>
      </c>
    </row>
    <row r="26" s="89" customFormat="true" ht="21.95" hidden="false" customHeight="true" outlineLevel="0" collapsed="false">
      <c r="A26" s="317" t="s">
        <v>545</v>
      </c>
      <c r="B26" s="44" t="n">
        <v>50</v>
      </c>
      <c r="C26" s="52" t="s">
        <v>541</v>
      </c>
      <c r="D26" s="328" t="s">
        <v>68</v>
      </c>
      <c r="E26" s="120" t="n">
        <v>1</v>
      </c>
      <c r="F26" s="45"/>
      <c r="G26" s="46"/>
      <c r="H26" s="46"/>
      <c r="I26" s="324"/>
      <c r="J26" s="325"/>
      <c r="K26" s="231" t="n">
        <v>1</v>
      </c>
      <c r="L26" s="314" t="n">
        <v>0</v>
      </c>
      <c r="M26" s="315" t="n">
        <f aca="false">L26/K26</f>
        <v>0</v>
      </c>
      <c r="N26" s="315" t="n">
        <f aca="false">B26*E26*M26</f>
        <v>0</v>
      </c>
      <c r="O26" s="219" t="n">
        <f aca="false">N26*1.19</f>
        <v>0</v>
      </c>
    </row>
    <row r="27" s="89" customFormat="true" ht="21.95" hidden="false" customHeight="true" outlineLevel="0" collapsed="false">
      <c r="A27" s="317" t="s">
        <v>546</v>
      </c>
      <c r="B27" s="44" t="n">
        <v>100</v>
      </c>
      <c r="C27" s="52" t="s">
        <v>547</v>
      </c>
      <c r="D27" s="328" t="s">
        <v>76</v>
      </c>
      <c r="E27" s="120" t="n">
        <v>10</v>
      </c>
      <c r="F27" s="45"/>
      <c r="G27" s="46"/>
      <c r="H27" s="46"/>
      <c r="I27" s="324"/>
      <c r="J27" s="325"/>
      <c r="K27" s="313" t="n">
        <v>10</v>
      </c>
      <c r="L27" s="314" t="n">
        <v>0</v>
      </c>
      <c r="M27" s="315" t="n">
        <f aca="false">L27/K27</f>
        <v>0</v>
      </c>
      <c r="N27" s="315" t="n">
        <f aca="false">B27*E27*M27</f>
        <v>0</v>
      </c>
      <c r="O27" s="219" t="n">
        <f aca="false">N27*1.19</f>
        <v>0</v>
      </c>
    </row>
    <row r="28" s="89" customFormat="true" ht="21.95" hidden="false" customHeight="true" outlineLevel="0" collapsed="false">
      <c r="A28" s="317" t="s">
        <v>548</v>
      </c>
      <c r="B28" s="44" t="n">
        <v>100</v>
      </c>
      <c r="C28" s="52" t="s">
        <v>549</v>
      </c>
      <c r="D28" s="328" t="s">
        <v>76</v>
      </c>
      <c r="E28" s="120" t="n">
        <v>4</v>
      </c>
      <c r="F28" s="45"/>
      <c r="G28" s="46"/>
      <c r="H28" s="46"/>
      <c r="I28" s="324"/>
      <c r="J28" s="325"/>
      <c r="K28" s="231" t="n">
        <v>4</v>
      </c>
      <c r="L28" s="314" t="n">
        <v>0</v>
      </c>
      <c r="M28" s="315" t="n">
        <f aca="false">L28/K28</f>
        <v>0</v>
      </c>
      <c r="N28" s="315" t="n">
        <f aca="false">B28*E28*M28</f>
        <v>0</v>
      </c>
      <c r="O28" s="219" t="n">
        <f aca="false">N28*1.19</f>
        <v>0</v>
      </c>
    </row>
    <row r="29" s="89" customFormat="true" ht="21.95" hidden="false" customHeight="true" outlineLevel="0" collapsed="false">
      <c r="A29" s="317" t="s">
        <v>550</v>
      </c>
      <c r="B29" s="44" t="n">
        <v>50</v>
      </c>
      <c r="C29" s="52" t="s">
        <v>551</v>
      </c>
      <c r="D29" s="328" t="s">
        <v>85</v>
      </c>
      <c r="E29" s="120" t="n">
        <v>1</v>
      </c>
      <c r="F29" s="45"/>
      <c r="G29" s="46"/>
      <c r="H29" s="46"/>
      <c r="I29" s="324"/>
      <c r="J29" s="325"/>
      <c r="K29" s="231" t="n">
        <v>1</v>
      </c>
      <c r="L29" s="314" t="n">
        <v>0</v>
      </c>
      <c r="M29" s="315" t="n">
        <f aca="false">L29/K29</f>
        <v>0</v>
      </c>
      <c r="N29" s="315" t="n">
        <f aca="false">B29*E29*M29</f>
        <v>0</v>
      </c>
      <c r="O29" s="219" t="n">
        <f aca="false">N29*1.19</f>
        <v>0</v>
      </c>
    </row>
    <row r="30" s="89" customFormat="true" ht="21.95" hidden="false" customHeight="true" outlineLevel="0" collapsed="false">
      <c r="A30" s="317" t="s">
        <v>552</v>
      </c>
      <c r="B30" s="44" t="n">
        <v>50</v>
      </c>
      <c r="C30" s="52" t="s">
        <v>551</v>
      </c>
      <c r="D30" s="328" t="s">
        <v>70</v>
      </c>
      <c r="E30" s="120" t="n">
        <v>1</v>
      </c>
      <c r="F30" s="45"/>
      <c r="G30" s="46"/>
      <c r="H30" s="46"/>
      <c r="I30" s="324"/>
      <c r="J30" s="325"/>
      <c r="K30" s="231" t="n">
        <v>1</v>
      </c>
      <c r="L30" s="314" t="n">
        <v>0</v>
      </c>
      <c r="M30" s="315" t="n">
        <f aca="false">L30/K30</f>
        <v>0</v>
      </c>
      <c r="N30" s="315" t="n">
        <f aca="false">B30*E30*M30</f>
        <v>0</v>
      </c>
      <c r="O30" s="219" t="n">
        <f aca="false">N30*1.19</f>
        <v>0</v>
      </c>
    </row>
    <row r="31" s="89" customFormat="true" ht="21.95" hidden="false" customHeight="true" outlineLevel="0" collapsed="false">
      <c r="A31" s="317" t="s">
        <v>553</v>
      </c>
      <c r="B31" s="44" t="n">
        <v>50</v>
      </c>
      <c r="C31" s="52" t="s">
        <v>551</v>
      </c>
      <c r="D31" s="328" t="s">
        <v>88</v>
      </c>
      <c r="E31" s="120" t="n">
        <v>1</v>
      </c>
      <c r="F31" s="45"/>
      <c r="G31" s="46"/>
      <c r="H31" s="46"/>
      <c r="I31" s="324"/>
      <c r="J31" s="325"/>
      <c r="K31" s="313" t="n">
        <v>1</v>
      </c>
      <c r="L31" s="314" t="n">
        <v>0</v>
      </c>
      <c r="M31" s="315" t="n">
        <f aca="false">L31/K31</f>
        <v>0</v>
      </c>
      <c r="N31" s="315" t="n">
        <f aca="false">B31*E31*M31</f>
        <v>0</v>
      </c>
      <c r="O31" s="219" t="n">
        <f aca="false">N31*1.19</f>
        <v>0</v>
      </c>
    </row>
    <row r="32" s="89" customFormat="true" ht="21.95" hidden="false" customHeight="true" outlineLevel="0" collapsed="false">
      <c r="A32" s="317" t="s">
        <v>554</v>
      </c>
      <c r="B32" s="44" t="n">
        <v>50</v>
      </c>
      <c r="C32" s="52" t="s">
        <v>551</v>
      </c>
      <c r="D32" s="322" t="s">
        <v>68</v>
      </c>
      <c r="E32" s="329" t="n">
        <v>1</v>
      </c>
      <c r="F32" s="326"/>
      <c r="G32" s="327"/>
      <c r="H32" s="327"/>
      <c r="I32" s="324"/>
      <c r="J32" s="325"/>
      <c r="K32" s="231" t="n">
        <v>1</v>
      </c>
      <c r="L32" s="314" t="n">
        <v>0</v>
      </c>
      <c r="M32" s="315" t="n">
        <f aca="false">L32/K32</f>
        <v>0</v>
      </c>
      <c r="N32" s="315" t="n">
        <f aca="false">B32*E32*M32</f>
        <v>0</v>
      </c>
      <c r="O32" s="219" t="n">
        <f aca="false">N32*1.19</f>
        <v>0</v>
      </c>
    </row>
    <row r="33" s="89" customFormat="true" ht="21.95" hidden="false" customHeight="true" outlineLevel="0" collapsed="false">
      <c r="A33" s="317" t="s">
        <v>555</v>
      </c>
      <c r="B33" s="330" t="n">
        <v>50</v>
      </c>
      <c r="C33" s="71" t="s">
        <v>556</v>
      </c>
      <c r="D33" s="120" t="s">
        <v>76</v>
      </c>
      <c r="E33" s="120" t="n">
        <v>8</v>
      </c>
      <c r="F33" s="45"/>
      <c r="G33" s="46"/>
      <c r="H33" s="46"/>
      <c r="I33" s="217"/>
      <c r="J33" s="217"/>
      <c r="K33" s="231" t="n">
        <v>8</v>
      </c>
      <c r="L33" s="314" t="n">
        <v>0</v>
      </c>
      <c r="M33" s="315" t="n">
        <f aca="false">L33/K33</f>
        <v>0</v>
      </c>
      <c r="N33" s="315" t="n">
        <f aca="false">B33*E33*M33</f>
        <v>0</v>
      </c>
      <c r="O33" s="219" t="n">
        <f aca="false">N33*1.19</f>
        <v>0</v>
      </c>
    </row>
    <row r="34" s="89" customFormat="true" ht="21.95" hidden="false" customHeight="true" outlineLevel="0" collapsed="false">
      <c r="A34" s="317" t="s">
        <v>557</v>
      </c>
      <c r="B34" s="330" t="n">
        <v>50</v>
      </c>
      <c r="C34" s="71" t="s">
        <v>558</v>
      </c>
      <c r="D34" s="120" t="s">
        <v>76</v>
      </c>
      <c r="E34" s="120" t="n">
        <v>6</v>
      </c>
      <c r="F34" s="45"/>
      <c r="G34" s="46"/>
      <c r="H34" s="46"/>
      <c r="I34" s="217"/>
      <c r="J34" s="217"/>
      <c r="K34" s="231" t="n">
        <v>6</v>
      </c>
      <c r="L34" s="314" t="n">
        <v>0</v>
      </c>
      <c r="M34" s="315" t="n">
        <f aca="false">L34/K34</f>
        <v>0</v>
      </c>
      <c r="N34" s="315" t="n">
        <f aca="false">B34*E34*M34</f>
        <v>0</v>
      </c>
      <c r="O34" s="219" t="n">
        <f aca="false">N34*1.19</f>
        <v>0</v>
      </c>
    </row>
    <row r="35" s="89" customFormat="true" ht="21.95" hidden="false" customHeight="true" outlineLevel="0" collapsed="false">
      <c r="A35" s="317" t="s">
        <v>559</v>
      </c>
      <c r="B35" s="57" t="n">
        <v>200</v>
      </c>
      <c r="C35" s="57" t="s">
        <v>560</v>
      </c>
      <c r="D35" s="57" t="s">
        <v>561</v>
      </c>
      <c r="E35" s="57" t="n">
        <v>1</v>
      </c>
      <c r="F35" s="122"/>
      <c r="G35" s="122"/>
      <c r="H35" s="122"/>
      <c r="I35" s="217"/>
      <c r="J35" s="217"/>
      <c r="K35" s="313" t="n">
        <v>1</v>
      </c>
      <c r="L35" s="314" t="n">
        <v>0</v>
      </c>
      <c r="M35" s="315" t="n">
        <f aca="false">L35/K35</f>
        <v>0</v>
      </c>
      <c r="N35" s="315" t="n">
        <f aca="false">B35*E35*M35</f>
        <v>0</v>
      </c>
      <c r="O35" s="219" t="n">
        <f aca="false">N35*1.19</f>
        <v>0</v>
      </c>
    </row>
    <row r="36" s="89" customFormat="true" ht="21.95" hidden="false" customHeight="true" outlineLevel="0" collapsed="false">
      <c r="A36" s="331" t="s">
        <v>562</v>
      </c>
      <c r="B36" s="331"/>
      <c r="C36" s="331"/>
      <c r="D36" s="331"/>
      <c r="E36" s="331"/>
      <c r="F36" s="331"/>
      <c r="G36" s="331"/>
      <c r="H36" s="332"/>
      <c r="I36" s="333"/>
      <c r="J36" s="333"/>
      <c r="K36" s="333"/>
      <c r="L36" s="334"/>
      <c r="M36" s="334"/>
      <c r="N36" s="334"/>
      <c r="O36" s="335"/>
    </row>
    <row r="37" s="89" customFormat="true" ht="21.95" hidden="false" customHeight="true" outlineLevel="0" collapsed="false">
      <c r="A37" s="336" t="s">
        <v>563</v>
      </c>
      <c r="B37" s="225" t="n">
        <v>100</v>
      </c>
      <c r="C37" s="337" t="s">
        <v>564</v>
      </c>
      <c r="D37" s="120" t="s">
        <v>85</v>
      </c>
      <c r="E37" s="338" t="n">
        <v>1</v>
      </c>
      <c r="F37" s="46"/>
      <c r="G37" s="339"/>
      <c r="H37" s="339"/>
      <c r="I37" s="217"/>
      <c r="J37" s="217"/>
      <c r="K37" s="217" t="n">
        <v>1</v>
      </c>
      <c r="L37" s="218" t="n">
        <v>0</v>
      </c>
      <c r="M37" s="219" t="n">
        <f aca="false">L37/K37</f>
        <v>0</v>
      </c>
      <c r="N37" s="219" t="n">
        <f aca="false">B37*E37*M37</f>
        <v>0</v>
      </c>
      <c r="O37" s="219" t="n">
        <f aca="false">N37*1.19</f>
        <v>0</v>
      </c>
    </row>
    <row r="38" s="89" customFormat="true" ht="21.95" hidden="false" customHeight="true" outlineLevel="0" collapsed="false">
      <c r="A38" s="340" t="s">
        <v>565</v>
      </c>
      <c r="B38" s="340"/>
      <c r="C38" s="340"/>
      <c r="D38" s="340"/>
      <c r="E38" s="340"/>
      <c r="F38" s="340"/>
      <c r="G38" s="340"/>
      <c r="H38" s="332"/>
      <c r="I38" s="333"/>
      <c r="J38" s="333"/>
      <c r="K38" s="333"/>
      <c r="L38" s="334"/>
      <c r="M38" s="334"/>
      <c r="N38" s="334"/>
      <c r="O38" s="335"/>
    </row>
    <row r="39" s="89" customFormat="true" ht="21.95" hidden="false" customHeight="true" outlineLevel="0" collapsed="false">
      <c r="A39" s="309" t="s">
        <v>566</v>
      </c>
      <c r="B39" s="225" t="n">
        <v>100</v>
      </c>
      <c r="C39" s="137" t="s">
        <v>567</v>
      </c>
      <c r="D39" s="225" t="s">
        <v>131</v>
      </c>
      <c r="E39" s="225" t="n">
        <v>100</v>
      </c>
      <c r="F39" s="46" t="s">
        <v>51</v>
      </c>
      <c r="G39" s="46"/>
      <c r="H39" s="46"/>
      <c r="I39" s="217"/>
      <c r="J39" s="217"/>
      <c r="K39" s="217" t="n">
        <v>100</v>
      </c>
      <c r="L39" s="218" t="n">
        <v>0</v>
      </c>
      <c r="M39" s="219" t="n">
        <f aca="false">L39/K39</f>
        <v>0</v>
      </c>
      <c r="N39" s="219" t="n">
        <f aca="false">B39*E39*M39</f>
        <v>0</v>
      </c>
      <c r="O39" s="219" t="n">
        <f aca="false">N39*1.19</f>
        <v>0</v>
      </c>
    </row>
    <row r="40" s="89" customFormat="true" ht="21.95" hidden="false" customHeight="true" outlineLevel="0" collapsed="false">
      <c r="A40" s="309" t="s">
        <v>568</v>
      </c>
      <c r="B40" s="225" t="n">
        <v>100</v>
      </c>
      <c r="C40" s="137" t="s">
        <v>567</v>
      </c>
      <c r="D40" s="225" t="s">
        <v>76</v>
      </c>
      <c r="E40" s="225" t="n">
        <v>100</v>
      </c>
      <c r="F40" s="46"/>
      <c r="G40" s="46"/>
      <c r="H40" s="46"/>
      <c r="I40" s="217"/>
      <c r="J40" s="217"/>
      <c r="K40" s="217" t="n">
        <v>100</v>
      </c>
      <c r="L40" s="218" t="n">
        <v>0</v>
      </c>
      <c r="M40" s="315" t="n">
        <f aca="false">L40/K40</f>
        <v>0</v>
      </c>
      <c r="N40" s="315" t="n">
        <f aca="false">B40*E40*M40</f>
        <v>0</v>
      </c>
      <c r="O40" s="219" t="n">
        <f aca="false">N40*1.19</f>
        <v>0</v>
      </c>
    </row>
    <row r="41" s="89" customFormat="true" ht="21.95" hidden="false" customHeight="true" outlineLevel="0" collapsed="false">
      <c r="A41" s="309" t="s">
        <v>569</v>
      </c>
      <c r="B41" s="225" t="n">
        <v>100</v>
      </c>
      <c r="C41" s="137" t="s">
        <v>570</v>
      </c>
      <c r="D41" s="225" t="s">
        <v>498</v>
      </c>
      <c r="E41" s="225" t="n">
        <v>1</v>
      </c>
      <c r="F41" s="46"/>
      <c r="G41" s="46"/>
      <c r="H41" s="46"/>
      <c r="I41" s="217"/>
      <c r="J41" s="217"/>
      <c r="K41" s="217" t="n">
        <v>1</v>
      </c>
      <c r="L41" s="218" t="n">
        <v>0</v>
      </c>
      <c r="M41" s="315" t="n">
        <f aca="false">L41/K41</f>
        <v>0</v>
      </c>
      <c r="N41" s="315" t="n">
        <f aca="false">B41*E41*M41</f>
        <v>0</v>
      </c>
      <c r="O41" s="219" t="n">
        <f aca="false">N41*1.19</f>
        <v>0</v>
      </c>
    </row>
    <row r="42" s="89" customFormat="true" ht="21.95" hidden="false" customHeight="true" outlineLevel="0" collapsed="false">
      <c r="A42" s="340" t="s">
        <v>571</v>
      </c>
      <c r="B42" s="340"/>
      <c r="C42" s="340"/>
      <c r="D42" s="340"/>
      <c r="E42" s="340"/>
      <c r="F42" s="340"/>
      <c r="G42" s="340"/>
      <c r="H42" s="332"/>
      <c r="I42" s="333"/>
      <c r="J42" s="333"/>
      <c r="K42" s="333"/>
      <c r="L42" s="334"/>
      <c r="M42" s="334"/>
      <c r="N42" s="334"/>
      <c r="O42" s="335"/>
    </row>
    <row r="43" s="89" customFormat="true" ht="21.95" hidden="false" customHeight="true" outlineLevel="0" collapsed="false">
      <c r="A43" s="309" t="s">
        <v>572</v>
      </c>
      <c r="B43" s="341" t="n">
        <v>200</v>
      </c>
      <c r="C43" s="57" t="s">
        <v>573</v>
      </c>
      <c r="D43" s="137" t="s">
        <v>131</v>
      </c>
      <c r="E43" s="137" t="n">
        <v>1</v>
      </c>
      <c r="F43" s="139"/>
      <c r="G43" s="342"/>
      <c r="H43" s="342"/>
      <c r="I43" s="217"/>
      <c r="J43" s="217"/>
      <c r="K43" s="217" t="n">
        <v>1</v>
      </c>
      <c r="L43" s="218" t="n">
        <v>0</v>
      </c>
      <c r="M43" s="219" t="n">
        <f aca="false">L43/K43</f>
        <v>0</v>
      </c>
      <c r="N43" s="219" t="n">
        <f aca="false">B43*E43*M43</f>
        <v>0</v>
      </c>
      <c r="O43" s="219" t="n">
        <f aca="false">N43*1.19</f>
        <v>0</v>
      </c>
    </row>
    <row r="44" s="89" customFormat="true" ht="21.95" hidden="false" customHeight="true" outlineLevel="0" collapsed="false">
      <c r="A44" s="309" t="s">
        <v>574</v>
      </c>
      <c r="B44" s="341" t="n">
        <v>200</v>
      </c>
      <c r="C44" s="57" t="s">
        <v>573</v>
      </c>
      <c r="D44" s="57" t="s">
        <v>203</v>
      </c>
      <c r="E44" s="57" t="n">
        <v>1</v>
      </c>
      <c r="F44" s="343"/>
      <c r="G44" s="122"/>
      <c r="H44" s="122"/>
      <c r="I44" s="217"/>
      <c r="J44" s="217"/>
      <c r="K44" s="217" t="n">
        <v>1</v>
      </c>
      <c r="L44" s="218" t="n">
        <v>0</v>
      </c>
      <c r="M44" s="315" t="n">
        <f aca="false">L44/K44</f>
        <v>0</v>
      </c>
      <c r="N44" s="315" t="n">
        <f aca="false">B44*E44*M44</f>
        <v>0</v>
      </c>
      <c r="O44" s="219" t="n">
        <f aca="false">N44*1.19</f>
        <v>0</v>
      </c>
    </row>
    <row r="45" s="89" customFormat="true" ht="21.95" hidden="false" customHeight="true" outlineLevel="0" collapsed="false">
      <c r="A45" s="309" t="s">
        <v>575</v>
      </c>
      <c r="B45" s="341" t="n">
        <v>200</v>
      </c>
      <c r="C45" s="57" t="s">
        <v>573</v>
      </c>
      <c r="D45" s="57" t="s">
        <v>85</v>
      </c>
      <c r="E45" s="57" t="n">
        <v>1</v>
      </c>
      <c r="F45" s="122"/>
      <c r="G45" s="122"/>
      <c r="H45" s="122"/>
      <c r="I45" s="217"/>
      <c r="J45" s="217"/>
      <c r="K45" s="217" t="n">
        <v>1</v>
      </c>
      <c r="L45" s="218" t="n">
        <v>0</v>
      </c>
      <c r="M45" s="315" t="n">
        <f aca="false">L45/K45</f>
        <v>0</v>
      </c>
      <c r="N45" s="315" t="n">
        <f aca="false">B45*E45*M45</f>
        <v>0</v>
      </c>
      <c r="O45" s="219" t="n">
        <f aca="false">N45*1.19</f>
        <v>0</v>
      </c>
    </row>
    <row r="46" s="89" customFormat="true" ht="21.95" hidden="false" customHeight="true" outlineLevel="0" collapsed="false">
      <c r="A46" s="309" t="s">
        <v>576</v>
      </c>
      <c r="B46" s="341" t="n">
        <v>200</v>
      </c>
      <c r="C46" s="57" t="s">
        <v>577</v>
      </c>
      <c r="D46" s="57" t="s">
        <v>131</v>
      </c>
      <c r="E46" s="57" t="n">
        <v>1</v>
      </c>
      <c r="F46" s="122"/>
      <c r="G46" s="122"/>
      <c r="H46" s="122"/>
      <c r="I46" s="217"/>
      <c r="J46" s="217"/>
      <c r="K46" s="217" t="n">
        <v>1</v>
      </c>
      <c r="L46" s="218" t="n">
        <v>0</v>
      </c>
      <c r="M46" s="315" t="n">
        <f aca="false">L46/K46</f>
        <v>0</v>
      </c>
      <c r="N46" s="315" t="n">
        <f aca="false">B46*E46*M46</f>
        <v>0</v>
      </c>
      <c r="O46" s="219" t="n">
        <f aca="false">N46*1.19</f>
        <v>0</v>
      </c>
    </row>
    <row r="47" s="89" customFormat="true" ht="21.95" hidden="false" customHeight="true" outlineLevel="0" collapsed="false">
      <c r="A47" s="309" t="s">
        <v>578</v>
      </c>
      <c r="B47" s="341" t="n">
        <v>200</v>
      </c>
      <c r="C47" s="57" t="s">
        <v>577</v>
      </c>
      <c r="D47" s="57" t="s">
        <v>203</v>
      </c>
      <c r="E47" s="57" t="n">
        <v>1</v>
      </c>
      <c r="F47" s="122"/>
      <c r="G47" s="122"/>
      <c r="H47" s="122"/>
      <c r="I47" s="217"/>
      <c r="J47" s="217"/>
      <c r="K47" s="217" t="n">
        <v>1</v>
      </c>
      <c r="L47" s="218" t="n">
        <v>0</v>
      </c>
      <c r="M47" s="315" t="n">
        <f aca="false">L47/K47</f>
        <v>0</v>
      </c>
      <c r="N47" s="315" t="n">
        <f aca="false">B47*E47*M47</f>
        <v>0</v>
      </c>
      <c r="O47" s="219" t="n">
        <f aca="false">N47*1.19</f>
        <v>0</v>
      </c>
    </row>
    <row r="48" s="89" customFormat="true" ht="21.95" hidden="false" customHeight="true" outlineLevel="0" collapsed="false">
      <c r="A48" s="309" t="s">
        <v>579</v>
      </c>
      <c r="B48" s="225" t="n">
        <v>200</v>
      </c>
      <c r="C48" s="57" t="s">
        <v>577</v>
      </c>
      <c r="D48" s="57" t="s">
        <v>85</v>
      </c>
      <c r="E48" s="57" t="n">
        <v>1</v>
      </c>
      <c r="F48" s="122"/>
      <c r="G48" s="122"/>
      <c r="H48" s="122"/>
      <c r="I48" s="217"/>
      <c r="J48" s="217"/>
      <c r="K48" s="217" t="n">
        <v>1</v>
      </c>
      <c r="L48" s="218" t="n">
        <v>0</v>
      </c>
      <c r="M48" s="315" t="n">
        <f aca="false">L48/K48</f>
        <v>0</v>
      </c>
      <c r="N48" s="315" t="n">
        <f aca="false">B48*E48*M48</f>
        <v>0</v>
      </c>
      <c r="O48" s="219" t="n">
        <f aca="false">N48*1.19</f>
        <v>0</v>
      </c>
    </row>
    <row r="49" s="89" customFormat="true" ht="21.95" hidden="false" customHeight="true" outlineLevel="0" collapsed="false">
      <c r="A49" s="340" t="s">
        <v>580</v>
      </c>
      <c r="B49" s="340"/>
      <c r="C49" s="340"/>
      <c r="D49" s="340"/>
      <c r="E49" s="340"/>
      <c r="F49" s="340"/>
      <c r="G49" s="340"/>
      <c r="H49" s="332"/>
      <c r="I49" s="333"/>
      <c r="J49" s="333"/>
      <c r="K49" s="333"/>
      <c r="L49" s="334"/>
      <c r="M49" s="334"/>
      <c r="N49" s="334"/>
      <c r="O49" s="335"/>
    </row>
    <row r="50" s="89" customFormat="true" ht="21.95" hidden="false" customHeight="true" outlineLevel="0" collapsed="false">
      <c r="A50" s="309" t="s">
        <v>581</v>
      </c>
      <c r="B50" s="57" t="n">
        <v>25</v>
      </c>
      <c r="C50" s="137" t="s">
        <v>582</v>
      </c>
      <c r="D50" s="57" t="s">
        <v>131</v>
      </c>
      <c r="E50" s="57" t="n">
        <v>96</v>
      </c>
      <c r="F50" s="122"/>
      <c r="G50" s="122"/>
      <c r="H50" s="122"/>
      <c r="I50" s="217"/>
      <c r="J50" s="217"/>
      <c r="K50" s="217" t="n">
        <v>96</v>
      </c>
      <c r="L50" s="218" t="n">
        <v>0</v>
      </c>
      <c r="M50" s="219" t="n">
        <f aca="false">L50/K50</f>
        <v>0</v>
      </c>
      <c r="N50" s="219" t="n">
        <f aca="false">B50*E50*M50</f>
        <v>0</v>
      </c>
      <c r="O50" s="219" t="n">
        <f aca="false">N50*1.19</f>
        <v>0</v>
      </c>
    </row>
    <row r="51" s="89" customFormat="true" ht="21.95" hidden="false" customHeight="true" outlineLevel="0" collapsed="false">
      <c r="A51" s="309" t="s">
        <v>583</v>
      </c>
      <c r="B51" s="57" t="n">
        <v>25</v>
      </c>
      <c r="C51" s="137" t="s">
        <v>582</v>
      </c>
      <c r="D51" s="57" t="s">
        <v>66</v>
      </c>
      <c r="E51" s="57" t="n">
        <v>96</v>
      </c>
      <c r="F51" s="122"/>
      <c r="G51" s="122"/>
      <c r="H51" s="122"/>
      <c r="I51" s="217"/>
      <c r="J51" s="217"/>
      <c r="K51" s="217" t="n">
        <v>96</v>
      </c>
      <c r="L51" s="218" t="n">
        <v>0</v>
      </c>
      <c r="M51" s="315" t="n">
        <f aca="false">L51/K51</f>
        <v>0</v>
      </c>
      <c r="N51" s="315" t="n">
        <f aca="false">B51*E51*M51</f>
        <v>0</v>
      </c>
      <c r="O51" s="219" t="n">
        <f aca="false">N51*1.19</f>
        <v>0</v>
      </c>
    </row>
    <row r="52" s="89" customFormat="true" ht="21.95" hidden="false" customHeight="true" outlineLevel="0" collapsed="false">
      <c r="A52" s="309" t="s">
        <v>584</v>
      </c>
      <c r="B52" s="57" t="n">
        <v>25</v>
      </c>
      <c r="C52" s="137" t="s">
        <v>582</v>
      </c>
      <c r="D52" s="57" t="s">
        <v>88</v>
      </c>
      <c r="E52" s="57" t="n">
        <v>96</v>
      </c>
      <c r="F52" s="122"/>
      <c r="G52" s="122"/>
      <c r="H52" s="122"/>
      <c r="I52" s="217"/>
      <c r="J52" s="217"/>
      <c r="K52" s="217" t="n">
        <v>96</v>
      </c>
      <c r="L52" s="218" t="n">
        <v>0</v>
      </c>
      <c r="M52" s="315" t="n">
        <f aca="false">L52/K52</f>
        <v>0</v>
      </c>
      <c r="N52" s="315" t="n">
        <f aca="false">B52*E52*M52</f>
        <v>0</v>
      </c>
      <c r="O52" s="219" t="n">
        <f aca="false">N52*1.19</f>
        <v>0</v>
      </c>
    </row>
    <row r="53" s="89" customFormat="true" ht="21.95" hidden="false" customHeight="true" outlineLevel="0" collapsed="false">
      <c r="A53" s="309" t="s">
        <v>585</v>
      </c>
      <c r="B53" s="57" t="n">
        <v>25</v>
      </c>
      <c r="C53" s="137" t="s">
        <v>582</v>
      </c>
      <c r="D53" s="57" t="s">
        <v>70</v>
      </c>
      <c r="E53" s="57" t="n">
        <v>96</v>
      </c>
      <c r="F53" s="122"/>
      <c r="G53" s="122"/>
      <c r="H53" s="122"/>
      <c r="I53" s="217"/>
      <c r="J53" s="217"/>
      <c r="K53" s="217" t="n">
        <v>96</v>
      </c>
      <c r="L53" s="218" t="n">
        <v>0</v>
      </c>
      <c r="M53" s="315" t="n">
        <f aca="false">L53/K53</f>
        <v>0</v>
      </c>
      <c r="N53" s="315" t="n">
        <f aca="false">B53*E53*M53</f>
        <v>0</v>
      </c>
      <c r="O53" s="219" t="n">
        <f aca="false">N53*1.19</f>
        <v>0</v>
      </c>
    </row>
    <row r="54" s="89" customFormat="true" ht="21.95" hidden="false" customHeight="true" outlineLevel="0" collapsed="false">
      <c r="A54" s="309" t="s">
        <v>586</v>
      </c>
      <c r="B54" s="57" t="n">
        <v>25</v>
      </c>
      <c r="C54" s="137" t="s">
        <v>582</v>
      </c>
      <c r="D54" s="57" t="s">
        <v>68</v>
      </c>
      <c r="E54" s="57" t="n">
        <v>96</v>
      </c>
      <c r="F54" s="122"/>
      <c r="G54" s="122"/>
      <c r="H54" s="122"/>
      <c r="I54" s="217"/>
      <c r="J54" s="217"/>
      <c r="K54" s="217" t="n">
        <v>96</v>
      </c>
      <c r="L54" s="218" t="n">
        <v>0</v>
      </c>
      <c r="M54" s="315" t="n">
        <f aca="false">L54/K54</f>
        <v>0</v>
      </c>
      <c r="N54" s="315" t="n">
        <f aca="false">B54*E54*M54</f>
        <v>0</v>
      </c>
      <c r="O54" s="219" t="n">
        <f aca="false">N54*1.19</f>
        <v>0</v>
      </c>
    </row>
    <row r="55" s="89" customFormat="true" ht="21.95" hidden="false" customHeight="true" outlineLevel="0" collapsed="false">
      <c r="A55" s="340" t="s">
        <v>587</v>
      </c>
      <c r="B55" s="340"/>
      <c r="C55" s="340"/>
      <c r="D55" s="340"/>
      <c r="E55" s="340"/>
      <c r="F55" s="340"/>
      <c r="G55" s="340"/>
      <c r="H55" s="332"/>
      <c r="I55" s="333"/>
      <c r="J55" s="333"/>
      <c r="K55" s="333"/>
      <c r="L55" s="334"/>
      <c r="M55" s="334"/>
      <c r="N55" s="334"/>
      <c r="O55" s="335"/>
    </row>
    <row r="56" s="89" customFormat="true" ht="21.95" hidden="false" customHeight="true" outlineLevel="0" collapsed="false">
      <c r="A56" s="309" t="s">
        <v>588</v>
      </c>
      <c r="B56" s="182" t="n">
        <v>10</v>
      </c>
      <c r="C56" s="237" t="s">
        <v>589</v>
      </c>
      <c r="D56" s="182" t="s">
        <v>50</v>
      </c>
      <c r="E56" s="182" t="n">
        <v>1</v>
      </c>
      <c r="F56" s="344"/>
      <c r="G56" s="344"/>
      <c r="H56" s="344"/>
      <c r="I56" s="263"/>
      <c r="J56" s="263"/>
      <c r="K56" s="263" t="n">
        <v>1</v>
      </c>
      <c r="L56" s="264" t="n">
        <v>0</v>
      </c>
      <c r="M56" s="276" t="n">
        <f aca="false">L56/K56</f>
        <v>0</v>
      </c>
      <c r="N56" s="276" t="n">
        <f aca="false">B56*E56*M56</f>
        <v>0</v>
      </c>
      <c r="O56" s="276" t="n">
        <f aca="false">N56*1.19</f>
        <v>0</v>
      </c>
    </row>
    <row r="57" s="150" customFormat="true" ht="28.5" hidden="false" customHeight="true" outlineLevel="0" collapsed="false">
      <c r="A57" s="142" t="s">
        <v>137</v>
      </c>
      <c r="B57" s="143"/>
      <c r="C57" s="144"/>
      <c r="D57" s="143"/>
      <c r="E57" s="143"/>
      <c r="F57" s="144"/>
      <c r="G57" s="144"/>
      <c r="H57" s="144"/>
      <c r="I57" s="143"/>
      <c r="J57" s="143"/>
      <c r="K57" s="143"/>
      <c r="L57" s="345"/>
      <c r="M57" s="346"/>
      <c r="N57" s="149" t="n">
        <f aca="false">SUM(N5:N56)</f>
        <v>0</v>
      </c>
      <c r="O57" s="149" t="n">
        <f aca="false">SUM(O5:O56)</f>
        <v>0</v>
      </c>
    </row>
  </sheetData>
  <sheetProtection sheet="true" password="ccd5" objects="true" scenarios="true" selectLockedCells="true"/>
  <mergeCells count="9">
    <mergeCell ref="A1:O1"/>
    <mergeCell ref="A2:O2"/>
    <mergeCell ref="A4:O4"/>
    <mergeCell ref="A14:O14"/>
    <mergeCell ref="A36:G36"/>
    <mergeCell ref="A38:G38"/>
    <mergeCell ref="A42:G42"/>
    <mergeCell ref="A49:G49"/>
    <mergeCell ref="A55:G5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7" activeCellId="0" sqref="L7"/>
    </sheetView>
  </sheetViews>
  <sheetFormatPr defaultRowHeight="12.75" zeroHeight="false" outlineLevelRow="0" outlineLevelCol="0"/>
  <cols>
    <col collapsed="false" customWidth="true" hidden="false" outlineLevel="0" max="1" min="1" style="89" width="8.71"/>
    <col collapsed="false" customWidth="true" hidden="false" outlineLevel="0" max="2" min="2" style="89" width="22.7"/>
    <col collapsed="false" customWidth="true" hidden="false" outlineLevel="0" max="3" min="3" style="89" width="188.71"/>
    <col collapsed="false" customWidth="true" hidden="false" outlineLevel="0" max="5" min="4" style="89" width="22.7"/>
    <col collapsed="false" customWidth="true" hidden="false" outlineLevel="0" max="8" min="6" style="308" width="22.7"/>
    <col collapsed="false" customWidth="true" hidden="false" outlineLevel="0" max="11" min="9" style="89" width="22.7"/>
    <col collapsed="false" customWidth="true" hidden="false" outlineLevel="0" max="15" min="12" style="347" width="22.7"/>
    <col collapsed="false" customWidth="false" hidden="false" outlineLevel="0" max="1025" min="16" style="89" width="11.42"/>
  </cols>
  <sheetData>
    <row r="1" customFormat="false" ht="42" hidden="false" customHeight="true" outlineLevel="0" collapsed="false">
      <c r="A1" s="303" t="s">
        <v>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customFormat="false" ht="21.95" hidden="false" customHeight="true" outlineLevel="0" collapsed="false">
      <c r="A2" s="348" t="s">
        <v>32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="94" customFormat="true" ht="80.1" hidden="false" customHeight="true" outlineLevel="0" collapsed="false">
      <c r="A3" s="349" t="s">
        <v>5</v>
      </c>
      <c r="B3" s="30" t="s">
        <v>33</v>
      </c>
      <c r="C3" s="349" t="s">
        <v>34</v>
      </c>
      <c r="D3" s="349" t="s">
        <v>35</v>
      </c>
      <c r="E3" s="32" t="s">
        <v>590</v>
      </c>
      <c r="F3" s="30" t="s">
        <v>37</v>
      </c>
      <c r="G3" s="30" t="s">
        <v>591</v>
      </c>
      <c r="H3" s="30" t="s">
        <v>39</v>
      </c>
      <c r="I3" s="33" t="s">
        <v>40</v>
      </c>
      <c r="J3" s="33" t="s">
        <v>41</v>
      </c>
      <c r="K3" s="33" t="s">
        <v>42</v>
      </c>
      <c r="L3" s="208" t="s">
        <v>592</v>
      </c>
      <c r="M3" s="92" t="s">
        <v>44</v>
      </c>
      <c r="N3" s="37" t="s">
        <v>140</v>
      </c>
      <c r="O3" s="158" t="s">
        <v>8</v>
      </c>
    </row>
    <row r="4" customFormat="false" ht="21.95" hidden="false" customHeight="true" outlineLevel="0" collapsed="false">
      <c r="A4" s="350" t="s">
        <v>593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customFormat="false" ht="25.5" hidden="false" customHeight="false" outlineLevel="0" collapsed="false">
      <c r="A5" s="351" t="s">
        <v>594</v>
      </c>
      <c r="B5" s="174" t="n">
        <v>500</v>
      </c>
      <c r="C5" s="179" t="s">
        <v>595</v>
      </c>
      <c r="D5" s="137" t="s">
        <v>203</v>
      </c>
      <c r="E5" s="137" t="n">
        <v>1</v>
      </c>
      <c r="F5" s="352" t="s">
        <v>51</v>
      </c>
      <c r="G5" s="165" t="s">
        <v>51</v>
      </c>
      <c r="H5" s="165"/>
      <c r="I5" s="231"/>
      <c r="J5" s="231"/>
      <c r="K5" s="231" t="n">
        <v>1</v>
      </c>
      <c r="L5" s="232" t="n">
        <v>0</v>
      </c>
      <c r="M5" s="353" t="n">
        <f aca="false">L5/K5</f>
        <v>0</v>
      </c>
      <c r="N5" s="353" t="n">
        <f aca="false">B5*E5*M5</f>
        <v>0</v>
      </c>
      <c r="O5" s="353" t="n">
        <f aca="false">N5*1.19</f>
        <v>0</v>
      </c>
    </row>
    <row r="6" customFormat="false" ht="21.95" hidden="false" customHeight="true" outlineLevel="0" collapsed="false">
      <c r="A6" s="351" t="s">
        <v>596</v>
      </c>
      <c r="B6" s="354" t="n">
        <v>100</v>
      </c>
      <c r="C6" s="57" t="s">
        <v>597</v>
      </c>
      <c r="D6" s="57" t="s">
        <v>85</v>
      </c>
      <c r="E6" s="57" t="n">
        <v>1</v>
      </c>
      <c r="F6" s="355" t="s">
        <v>51</v>
      </c>
      <c r="G6" s="165" t="s">
        <v>51</v>
      </c>
      <c r="H6" s="312"/>
      <c r="I6" s="231"/>
      <c r="J6" s="231"/>
      <c r="K6" s="231" t="n">
        <v>1</v>
      </c>
      <c r="L6" s="232" t="n">
        <v>0</v>
      </c>
      <c r="M6" s="353" t="n">
        <f aca="false">L6/K6</f>
        <v>0</v>
      </c>
      <c r="N6" s="353" t="n">
        <f aca="false">B6*E6*M6</f>
        <v>0</v>
      </c>
      <c r="O6" s="353" t="n">
        <f aca="false">N6*1.19</f>
        <v>0</v>
      </c>
    </row>
    <row r="7" customFormat="false" ht="21.95" hidden="false" customHeight="true" outlineLevel="0" collapsed="false">
      <c r="A7" s="351" t="s">
        <v>598</v>
      </c>
      <c r="B7" s="174" t="n">
        <v>1200</v>
      </c>
      <c r="C7" s="57" t="s">
        <v>599</v>
      </c>
      <c r="D7" s="137" t="s">
        <v>600</v>
      </c>
      <c r="E7" s="137" t="n">
        <v>1</v>
      </c>
      <c r="F7" s="352" t="s">
        <v>51</v>
      </c>
      <c r="G7" s="165" t="s">
        <v>51</v>
      </c>
      <c r="H7" s="165"/>
      <c r="I7" s="231"/>
      <c r="J7" s="231"/>
      <c r="K7" s="231" t="n">
        <v>1</v>
      </c>
      <c r="L7" s="232" t="n">
        <v>0</v>
      </c>
      <c r="M7" s="353" t="n">
        <f aca="false">L7/K7</f>
        <v>0</v>
      </c>
      <c r="N7" s="353" t="n">
        <f aca="false">B7*E7*M7</f>
        <v>0</v>
      </c>
      <c r="O7" s="353" t="n">
        <f aca="false">N7*1.19</f>
        <v>0</v>
      </c>
    </row>
    <row r="8" customFormat="false" ht="21.95" hidden="false" customHeight="true" outlineLevel="0" collapsed="false">
      <c r="A8" s="351" t="s">
        <v>601</v>
      </c>
      <c r="B8" s="174" t="n">
        <v>60</v>
      </c>
      <c r="C8" s="57" t="s">
        <v>602</v>
      </c>
      <c r="D8" s="137" t="s">
        <v>600</v>
      </c>
      <c r="E8" s="57" t="n">
        <v>1</v>
      </c>
      <c r="F8" s="352" t="s">
        <v>51</v>
      </c>
      <c r="G8" s="165" t="s">
        <v>51</v>
      </c>
      <c r="H8" s="165"/>
      <c r="I8" s="231"/>
      <c r="J8" s="231"/>
      <c r="K8" s="231" t="n">
        <v>1</v>
      </c>
      <c r="L8" s="232" t="n">
        <v>0</v>
      </c>
      <c r="M8" s="353" t="n">
        <f aca="false">L8/K8</f>
        <v>0</v>
      </c>
      <c r="N8" s="353" t="n">
        <f aca="false">B8*E8*M8</f>
        <v>0</v>
      </c>
      <c r="O8" s="353" t="n">
        <f aca="false">N8*1.19</f>
        <v>0</v>
      </c>
    </row>
    <row r="9" customFormat="false" ht="21.95" hidden="false" customHeight="true" outlineLevel="0" collapsed="false">
      <c r="A9" s="351" t="s">
        <v>603</v>
      </c>
      <c r="B9" s="174" t="n">
        <v>1200</v>
      </c>
      <c r="C9" s="179" t="s">
        <v>604</v>
      </c>
      <c r="D9" s="137" t="s">
        <v>605</v>
      </c>
      <c r="E9" s="137" t="n">
        <v>1</v>
      </c>
      <c r="F9" s="249" t="s">
        <v>51</v>
      </c>
      <c r="G9" s="165" t="s">
        <v>51</v>
      </c>
      <c r="H9" s="165"/>
      <c r="I9" s="231"/>
      <c r="J9" s="231"/>
      <c r="K9" s="231" t="n">
        <v>1</v>
      </c>
      <c r="L9" s="232" t="n">
        <v>0</v>
      </c>
      <c r="M9" s="353" t="n">
        <f aca="false">L9/K9</f>
        <v>0</v>
      </c>
      <c r="N9" s="353" t="n">
        <f aca="false">B9*E9*M9</f>
        <v>0</v>
      </c>
      <c r="O9" s="353" t="n">
        <f aca="false">N9*1.19</f>
        <v>0</v>
      </c>
    </row>
    <row r="10" customFormat="false" ht="21.95" hidden="false" customHeight="true" outlineLevel="0" collapsed="false">
      <c r="A10" s="351" t="s">
        <v>606</v>
      </c>
      <c r="B10" s="174" t="n">
        <v>800</v>
      </c>
      <c r="C10" s="136" t="s">
        <v>607</v>
      </c>
      <c r="D10" s="120" t="s">
        <v>50</v>
      </c>
      <c r="E10" s="57" t="n">
        <v>1</v>
      </c>
      <c r="F10" s="352" t="s">
        <v>51</v>
      </c>
      <c r="G10" s="165" t="s">
        <v>51</v>
      </c>
      <c r="H10" s="165"/>
      <c r="I10" s="231"/>
      <c r="J10" s="231"/>
      <c r="K10" s="231" t="n">
        <v>1</v>
      </c>
      <c r="L10" s="232" t="n">
        <v>0</v>
      </c>
      <c r="M10" s="353" t="n">
        <f aca="false">L10/K10</f>
        <v>0</v>
      </c>
      <c r="N10" s="353" t="n">
        <f aca="false">B10*E10*M10</f>
        <v>0</v>
      </c>
      <c r="O10" s="353" t="n">
        <f aca="false">N10*1.19</f>
        <v>0</v>
      </c>
    </row>
    <row r="11" customFormat="false" ht="21.95" hidden="false" customHeight="true" outlineLevel="0" collapsed="false">
      <c r="A11" s="351" t="s">
        <v>608</v>
      </c>
      <c r="B11" s="174" t="n">
        <v>150</v>
      </c>
      <c r="C11" s="328" t="s">
        <v>609</v>
      </c>
      <c r="D11" s="120" t="s">
        <v>50</v>
      </c>
      <c r="E11" s="137" t="n">
        <v>1</v>
      </c>
      <c r="F11" s="356" t="s">
        <v>51</v>
      </c>
      <c r="G11" s="165" t="s">
        <v>51</v>
      </c>
      <c r="H11" s="165" t="s">
        <v>51</v>
      </c>
      <c r="I11" s="231"/>
      <c r="J11" s="231"/>
      <c r="K11" s="231" t="n">
        <v>1</v>
      </c>
      <c r="L11" s="232" t="n">
        <v>0</v>
      </c>
      <c r="M11" s="353" t="n">
        <f aca="false">L11/K11</f>
        <v>0</v>
      </c>
      <c r="N11" s="353" t="n">
        <f aca="false">B11*E11*M11</f>
        <v>0</v>
      </c>
      <c r="O11" s="353" t="n">
        <f aca="false">N11*1.19</f>
        <v>0</v>
      </c>
    </row>
    <row r="12" s="150" customFormat="true" ht="28.5" hidden="false" customHeight="true" outlineLevel="0" collapsed="false">
      <c r="A12" s="142" t="s">
        <v>137</v>
      </c>
      <c r="B12" s="143"/>
      <c r="C12" s="144"/>
      <c r="D12" s="143"/>
      <c r="E12" s="143"/>
      <c r="F12" s="144"/>
      <c r="G12" s="144"/>
      <c r="H12" s="144"/>
      <c r="I12" s="143"/>
      <c r="J12" s="143"/>
      <c r="K12" s="143"/>
      <c r="L12" s="345"/>
      <c r="M12" s="345"/>
      <c r="N12" s="149" t="n">
        <f aca="false">SUM(N5:N11)</f>
        <v>0</v>
      </c>
      <c r="O12" s="149" t="n">
        <f aca="false">SUM(O5:O11)</f>
        <v>0</v>
      </c>
    </row>
  </sheetData>
  <sheetProtection sheet="true" password="ccd5" objects="true" scenarios="true" selectLockedCells="true"/>
  <mergeCells count="3">
    <mergeCell ref="A1:O1"/>
    <mergeCell ref="A2:O2"/>
    <mergeCell ref="A4:O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0" activeCellId="0" sqref="I20"/>
    </sheetView>
  </sheetViews>
  <sheetFormatPr defaultRowHeight="14.25" zeroHeight="false" outlineLevelRow="0" outlineLevelCol="0"/>
  <cols>
    <col collapsed="false" customWidth="true" hidden="false" outlineLevel="0" max="1" min="1" style="200" width="8.71"/>
    <col collapsed="false" customWidth="true" hidden="false" outlineLevel="0" max="2" min="2" style="357" width="22.7"/>
    <col collapsed="false" customWidth="true" hidden="false" outlineLevel="0" max="3" min="3" style="200" width="188.71"/>
    <col collapsed="false" customWidth="true" hidden="false" outlineLevel="0" max="5" min="4" style="200" width="22.7"/>
    <col collapsed="false" customWidth="true" hidden="false" outlineLevel="0" max="8" min="6" style="358" width="22.7"/>
    <col collapsed="false" customWidth="true" hidden="false" outlineLevel="0" max="11" min="9" style="200" width="22.7"/>
    <col collapsed="false" customWidth="true" hidden="false" outlineLevel="0" max="15" min="12" style="359" width="22.7"/>
    <col collapsed="false" customWidth="false" hidden="false" outlineLevel="0" max="1025" min="16" style="200" width="11.42"/>
  </cols>
  <sheetData>
    <row r="1" s="360" customFormat="true" ht="42" hidden="false" customHeight="true" outlineLevel="0" collapsed="false">
      <c r="A1" s="303" t="s">
        <v>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="173" customFormat="true" ht="21.95" hidden="false" customHeight="true" outlineLevel="0" collapsed="false">
      <c r="A2" s="305" t="s">
        <v>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="159" customFormat="true" ht="80.1" hidden="false" customHeight="true" outlineLevel="0" collapsed="false">
      <c r="A3" s="30" t="s">
        <v>5</v>
      </c>
      <c r="B3" s="30" t="s">
        <v>33</v>
      </c>
      <c r="C3" s="30" t="s">
        <v>34</v>
      </c>
      <c r="D3" s="30" t="s">
        <v>35</v>
      </c>
      <c r="E3" s="32" t="s">
        <v>590</v>
      </c>
      <c r="F3" s="30" t="s">
        <v>37</v>
      </c>
      <c r="G3" s="30" t="s">
        <v>591</v>
      </c>
      <c r="H3" s="30" t="s">
        <v>39</v>
      </c>
      <c r="I3" s="33" t="s">
        <v>40</v>
      </c>
      <c r="J3" s="33" t="s">
        <v>41</v>
      </c>
      <c r="K3" s="33" t="s">
        <v>42</v>
      </c>
      <c r="L3" s="208" t="s">
        <v>592</v>
      </c>
      <c r="M3" s="92" t="s">
        <v>44</v>
      </c>
      <c r="N3" s="37" t="s">
        <v>140</v>
      </c>
      <c r="O3" s="158" t="s">
        <v>8</v>
      </c>
    </row>
    <row r="4" s="173" customFormat="true" ht="21.95" hidden="false" customHeight="true" outlineLevel="0" collapsed="false">
      <c r="A4" s="350" t="s">
        <v>593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="173" customFormat="true" ht="21.95" hidden="false" customHeight="true" outlineLevel="0" collapsed="false">
      <c r="A5" s="316" t="s">
        <v>610</v>
      </c>
      <c r="B5" s="162" t="s">
        <v>611</v>
      </c>
      <c r="C5" s="52" t="s">
        <v>612</v>
      </c>
      <c r="D5" s="322" t="s">
        <v>561</v>
      </c>
      <c r="E5" s="230" t="n">
        <v>1</v>
      </c>
      <c r="F5" s="164"/>
      <c r="G5" s="165"/>
      <c r="H5" s="165"/>
      <c r="I5" s="263"/>
      <c r="J5" s="263"/>
      <c r="K5" s="263" t="n">
        <v>1</v>
      </c>
      <c r="L5" s="264" t="n">
        <v>0</v>
      </c>
      <c r="M5" s="276" t="n">
        <f aca="false">L5/K5</f>
        <v>0</v>
      </c>
      <c r="N5" s="276" t="n">
        <f aca="false">B5*E5*M5</f>
        <v>0</v>
      </c>
      <c r="O5" s="276" t="n">
        <f aca="false">N5*1.19</f>
        <v>0</v>
      </c>
    </row>
    <row r="6" s="173" customFormat="true" ht="21.95" hidden="false" customHeight="true" outlineLevel="0" collapsed="false">
      <c r="A6" s="316" t="s">
        <v>613</v>
      </c>
      <c r="B6" s="162" t="s">
        <v>511</v>
      </c>
      <c r="C6" s="221" t="s">
        <v>614</v>
      </c>
      <c r="D6" s="322" t="s">
        <v>85</v>
      </c>
      <c r="E6" s="230" t="n">
        <v>1</v>
      </c>
      <c r="F6" s="164"/>
      <c r="G6" s="165"/>
      <c r="H6" s="165"/>
      <c r="I6" s="263"/>
      <c r="J6" s="263"/>
      <c r="K6" s="263" t="n">
        <v>1</v>
      </c>
      <c r="L6" s="264" t="n">
        <v>0</v>
      </c>
      <c r="M6" s="276" t="n">
        <f aca="false">L6/K6</f>
        <v>0</v>
      </c>
      <c r="N6" s="276" t="n">
        <f aca="false">B6*E6*M6</f>
        <v>0</v>
      </c>
      <c r="O6" s="276" t="n">
        <f aca="false">N6*1.19</f>
        <v>0</v>
      </c>
    </row>
    <row r="7" s="173" customFormat="true" ht="21.95" hidden="false" customHeight="true" outlineLevel="0" collapsed="false">
      <c r="A7" s="316" t="s">
        <v>615</v>
      </c>
      <c r="B7" s="172" t="n">
        <v>100</v>
      </c>
      <c r="C7" s="361" t="s">
        <v>616</v>
      </c>
      <c r="D7" s="322" t="s">
        <v>561</v>
      </c>
      <c r="E7" s="230" t="n">
        <v>1</v>
      </c>
      <c r="F7" s="164"/>
      <c r="G7" s="165"/>
      <c r="H7" s="165"/>
      <c r="I7" s="263"/>
      <c r="J7" s="263"/>
      <c r="K7" s="263" t="n">
        <v>1</v>
      </c>
      <c r="L7" s="264" t="n">
        <v>0</v>
      </c>
      <c r="M7" s="276" t="n">
        <f aca="false">L7/K7</f>
        <v>0</v>
      </c>
      <c r="N7" s="276" t="n">
        <f aca="false">B7*E7*M7</f>
        <v>0</v>
      </c>
      <c r="O7" s="276" t="n">
        <f aca="false">N7*1.19</f>
        <v>0</v>
      </c>
    </row>
    <row r="8" s="173" customFormat="true" ht="21.95" hidden="false" customHeight="true" outlineLevel="0" collapsed="false">
      <c r="A8" s="316" t="s">
        <v>617</v>
      </c>
      <c r="B8" s="172" t="n">
        <v>20</v>
      </c>
      <c r="C8" s="52" t="s">
        <v>618</v>
      </c>
      <c r="D8" s="322" t="s">
        <v>561</v>
      </c>
      <c r="E8" s="230" t="n">
        <v>1</v>
      </c>
      <c r="F8" s="164"/>
      <c r="G8" s="165"/>
      <c r="H8" s="165"/>
      <c r="I8" s="263"/>
      <c r="J8" s="263"/>
      <c r="K8" s="263" t="n">
        <v>1</v>
      </c>
      <c r="L8" s="264" t="n">
        <v>0</v>
      </c>
      <c r="M8" s="276" t="n">
        <f aca="false">L8/K8</f>
        <v>0</v>
      </c>
      <c r="N8" s="276" t="n">
        <f aca="false">B8*E8*M8</f>
        <v>0</v>
      </c>
      <c r="O8" s="276" t="n">
        <f aca="false">N8*1.19</f>
        <v>0</v>
      </c>
    </row>
    <row r="9" s="173" customFormat="true" ht="21.95" hidden="false" customHeight="true" outlineLevel="0" collapsed="false">
      <c r="A9" s="316" t="s">
        <v>619</v>
      </c>
      <c r="B9" s="172" t="n">
        <v>20</v>
      </c>
      <c r="C9" s="52" t="s">
        <v>620</v>
      </c>
      <c r="D9" s="322" t="s">
        <v>561</v>
      </c>
      <c r="E9" s="230" t="n">
        <v>1</v>
      </c>
      <c r="F9" s="164"/>
      <c r="G9" s="165"/>
      <c r="H9" s="165"/>
      <c r="I9" s="263"/>
      <c r="J9" s="263"/>
      <c r="K9" s="263" t="n">
        <v>1</v>
      </c>
      <c r="L9" s="264" t="n">
        <v>0</v>
      </c>
      <c r="M9" s="276" t="n">
        <f aca="false">L9/K9</f>
        <v>0</v>
      </c>
      <c r="N9" s="276" t="n">
        <f aca="false">B9*E9*M9</f>
        <v>0</v>
      </c>
      <c r="O9" s="276" t="n">
        <f aca="false">N9*1.19</f>
        <v>0</v>
      </c>
    </row>
    <row r="10" s="173" customFormat="true" ht="21.95" hidden="false" customHeight="true" outlineLevel="0" collapsed="false">
      <c r="A10" s="316" t="s">
        <v>621</v>
      </c>
      <c r="B10" s="172" t="n">
        <v>20</v>
      </c>
      <c r="C10" s="52" t="s">
        <v>622</v>
      </c>
      <c r="D10" s="322" t="s">
        <v>561</v>
      </c>
      <c r="E10" s="230" t="n">
        <v>1</v>
      </c>
      <c r="F10" s="164"/>
      <c r="G10" s="165"/>
      <c r="H10" s="165"/>
      <c r="I10" s="263"/>
      <c r="J10" s="263"/>
      <c r="K10" s="263" t="n">
        <v>1</v>
      </c>
      <c r="L10" s="264" t="n">
        <v>0</v>
      </c>
      <c r="M10" s="276" t="n">
        <f aca="false">L10/K10</f>
        <v>0</v>
      </c>
      <c r="N10" s="276" t="n">
        <f aca="false">B10*E10*M10</f>
        <v>0</v>
      </c>
      <c r="O10" s="276" t="n">
        <f aca="false">N10*1.19</f>
        <v>0</v>
      </c>
    </row>
    <row r="11" s="173" customFormat="true" ht="21.95" hidden="false" customHeight="true" outlineLevel="0" collapsed="false">
      <c r="A11" s="316" t="s">
        <v>623</v>
      </c>
      <c r="B11" s="172" t="n">
        <v>20</v>
      </c>
      <c r="C11" s="52" t="s">
        <v>624</v>
      </c>
      <c r="D11" s="322" t="s">
        <v>561</v>
      </c>
      <c r="E11" s="230" t="n">
        <v>1</v>
      </c>
      <c r="F11" s="164"/>
      <c r="G11" s="165"/>
      <c r="H11" s="165"/>
      <c r="I11" s="263"/>
      <c r="J11" s="263"/>
      <c r="K11" s="263" t="n">
        <v>1</v>
      </c>
      <c r="L11" s="264" t="n">
        <v>0</v>
      </c>
      <c r="M11" s="276" t="n">
        <f aca="false">L11/K11</f>
        <v>0</v>
      </c>
      <c r="N11" s="276" t="n">
        <f aca="false">B11*E11*M11</f>
        <v>0</v>
      </c>
      <c r="O11" s="276" t="n">
        <f aca="false">N11*1.19</f>
        <v>0</v>
      </c>
    </row>
    <row r="12" s="173" customFormat="true" ht="21.95" hidden="false" customHeight="true" outlineLevel="0" collapsed="false">
      <c r="A12" s="316" t="s">
        <v>625</v>
      </c>
      <c r="B12" s="172" t="n">
        <v>50</v>
      </c>
      <c r="C12" s="52" t="s">
        <v>626</v>
      </c>
      <c r="D12" s="322" t="s">
        <v>85</v>
      </c>
      <c r="E12" s="230" t="n">
        <v>1</v>
      </c>
      <c r="F12" s="164"/>
      <c r="G12" s="165"/>
      <c r="H12" s="165"/>
      <c r="I12" s="263"/>
      <c r="J12" s="263"/>
      <c r="K12" s="263" t="n">
        <v>1</v>
      </c>
      <c r="L12" s="264" t="n">
        <v>0</v>
      </c>
      <c r="M12" s="276" t="n">
        <f aca="false">L12/K12</f>
        <v>0</v>
      </c>
      <c r="N12" s="276" t="n">
        <f aca="false">B12*E12*M12</f>
        <v>0</v>
      </c>
      <c r="O12" s="276" t="n">
        <f aca="false">N12*1.19</f>
        <v>0</v>
      </c>
    </row>
    <row r="13" s="173" customFormat="true" ht="21.95" hidden="false" customHeight="true" outlineLevel="0" collapsed="false">
      <c r="A13" s="316" t="s">
        <v>627</v>
      </c>
      <c r="B13" s="172" t="n">
        <v>50</v>
      </c>
      <c r="C13" s="337" t="s">
        <v>628</v>
      </c>
      <c r="D13" s="322" t="s">
        <v>85</v>
      </c>
      <c r="E13" s="230" t="n">
        <v>1</v>
      </c>
      <c r="F13" s="321"/>
      <c r="G13" s="165"/>
      <c r="H13" s="165"/>
      <c r="I13" s="263"/>
      <c r="J13" s="263"/>
      <c r="K13" s="263" t="n">
        <v>1</v>
      </c>
      <c r="L13" s="264" t="n">
        <v>0</v>
      </c>
      <c r="M13" s="276" t="n">
        <f aca="false">L13/K13</f>
        <v>0</v>
      </c>
      <c r="N13" s="276" t="n">
        <f aca="false">B13*E13*M13</f>
        <v>0</v>
      </c>
      <c r="O13" s="276" t="n">
        <f aca="false">N13*1.19</f>
        <v>0</v>
      </c>
    </row>
    <row r="14" s="173" customFormat="true" ht="21.95" hidden="false" customHeight="true" outlineLevel="0" collapsed="false">
      <c r="A14" s="316" t="s">
        <v>629</v>
      </c>
      <c r="B14" s="362" t="n">
        <v>500</v>
      </c>
      <c r="C14" s="329" t="s">
        <v>630</v>
      </c>
      <c r="D14" s="322" t="s">
        <v>322</v>
      </c>
      <c r="E14" s="230" t="n">
        <v>1</v>
      </c>
      <c r="F14" s="326" t="s">
        <v>51</v>
      </c>
      <c r="G14" s="326"/>
      <c r="H14" s="326"/>
      <c r="I14" s="263"/>
      <c r="J14" s="263"/>
      <c r="K14" s="263" t="n">
        <v>1</v>
      </c>
      <c r="L14" s="264" t="n">
        <v>0</v>
      </c>
      <c r="M14" s="276" t="n">
        <f aca="false">L14/K14</f>
        <v>0</v>
      </c>
      <c r="N14" s="276" t="n">
        <f aca="false">B14*E14*M14</f>
        <v>0</v>
      </c>
      <c r="O14" s="276" t="n">
        <f aca="false">N14*1.19</f>
        <v>0</v>
      </c>
    </row>
    <row r="15" s="173" customFormat="true" ht="21.95" hidden="false" customHeight="true" outlineLevel="0" collapsed="false">
      <c r="A15" s="316" t="s">
        <v>631</v>
      </c>
      <c r="B15" s="362" t="n">
        <v>300</v>
      </c>
      <c r="C15" s="329" t="s">
        <v>632</v>
      </c>
      <c r="D15" s="322" t="s">
        <v>561</v>
      </c>
      <c r="E15" s="230" t="n">
        <v>1</v>
      </c>
      <c r="F15" s="326" t="s">
        <v>51</v>
      </c>
      <c r="G15" s="326"/>
      <c r="H15" s="326"/>
      <c r="I15" s="263"/>
      <c r="J15" s="263"/>
      <c r="K15" s="263" t="n">
        <v>1</v>
      </c>
      <c r="L15" s="264" t="n">
        <v>0</v>
      </c>
      <c r="M15" s="276" t="n">
        <f aca="false">L15/K15</f>
        <v>0</v>
      </c>
      <c r="N15" s="276" t="n">
        <f aca="false">B15*E15*M15</f>
        <v>0</v>
      </c>
      <c r="O15" s="276" t="n">
        <f aca="false">N15*1.19</f>
        <v>0</v>
      </c>
    </row>
    <row r="16" s="173" customFormat="true" ht="21.95" hidden="false" customHeight="true" outlineLevel="0" collapsed="false">
      <c r="A16" s="316" t="s">
        <v>633</v>
      </c>
      <c r="B16" s="118" t="n">
        <v>20</v>
      </c>
      <c r="C16" s="120" t="s">
        <v>634</v>
      </c>
      <c r="D16" s="322" t="s">
        <v>561</v>
      </c>
      <c r="E16" s="230" t="n">
        <v>1</v>
      </c>
      <c r="F16" s="45"/>
      <c r="G16" s="45"/>
      <c r="H16" s="45"/>
      <c r="I16" s="217"/>
      <c r="J16" s="217"/>
      <c r="K16" s="263" t="n">
        <v>1</v>
      </c>
      <c r="L16" s="264" t="n">
        <v>0</v>
      </c>
      <c r="M16" s="276" t="n">
        <f aca="false">L16/K16</f>
        <v>0</v>
      </c>
      <c r="N16" s="276" t="n">
        <f aca="false">B16*E16*M16</f>
        <v>0</v>
      </c>
      <c r="O16" s="276" t="n">
        <f aca="false">N16*1.19</f>
        <v>0</v>
      </c>
    </row>
    <row r="17" s="173" customFormat="true" ht="21.95" hidden="false" customHeight="true" outlineLevel="0" collapsed="false">
      <c r="A17" s="316" t="s">
        <v>635</v>
      </c>
      <c r="B17" s="41" t="n">
        <v>50</v>
      </c>
      <c r="C17" s="104" t="s">
        <v>636</v>
      </c>
      <c r="D17" s="322" t="s">
        <v>561</v>
      </c>
      <c r="E17" s="230" t="n">
        <v>1</v>
      </c>
      <c r="F17" s="186"/>
      <c r="G17" s="46"/>
      <c r="H17" s="46"/>
      <c r="I17" s="217"/>
      <c r="J17" s="217"/>
      <c r="K17" s="263" t="n">
        <v>1</v>
      </c>
      <c r="L17" s="264" t="n">
        <v>0</v>
      </c>
      <c r="M17" s="276" t="n">
        <f aca="false">L17/K17</f>
        <v>0</v>
      </c>
      <c r="N17" s="276" t="n">
        <f aca="false">B17*E17*M17</f>
        <v>0</v>
      </c>
      <c r="O17" s="276" t="n">
        <f aca="false">N17*1.19</f>
        <v>0</v>
      </c>
    </row>
    <row r="18" s="173" customFormat="true" ht="21.95" hidden="false" customHeight="true" outlineLevel="0" collapsed="false">
      <c r="A18" s="307" t="s">
        <v>637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</row>
    <row r="19" s="173" customFormat="true" ht="21.95" hidden="false" customHeight="true" outlineLevel="0" collapsed="false">
      <c r="A19" s="316" t="s">
        <v>638</v>
      </c>
      <c r="B19" s="310" t="n">
        <v>30</v>
      </c>
      <c r="C19" s="363" t="s">
        <v>639</v>
      </c>
      <c r="D19" s="311" t="s">
        <v>50</v>
      </c>
      <c r="E19" s="252" t="n">
        <v>4</v>
      </c>
      <c r="F19" s="253"/>
      <c r="G19" s="312"/>
      <c r="H19" s="312"/>
      <c r="I19" s="313"/>
      <c r="J19" s="313"/>
      <c r="K19" s="313" t="n">
        <v>4</v>
      </c>
      <c r="L19" s="314" t="n">
        <v>0</v>
      </c>
      <c r="M19" s="276" t="n">
        <f aca="false">L19/K19</f>
        <v>0</v>
      </c>
      <c r="N19" s="276" t="n">
        <f aca="false">B19*E19*M19</f>
        <v>0</v>
      </c>
      <c r="O19" s="276" t="n">
        <f aca="false">N19*1.19</f>
        <v>0</v>
      </c>
    </row>
    <row r="20" s="173" customFormat="true" ht="21.95" hidden="false" customHeight="true" outlineLevel="0" collapsed="false">
      <c r="A20" s="316" t="s">
        <v>640</v>
      </c>
      <c r="B20" s="172" t="n">
        <v>50</v>
      </c>
      <c r="C20" s="60" t="s">
        <v>641</v>
      </c>
      <c r="D20" s="316" t="s">
        <v>50</v>
      </c>
      <c r="E20" s="252" t="n">
        <v>4</v>
      </c>
      <c r="F20" s="164"/>
      <c r="G20" s="165"/>
      <c r="H20" s="165"/>
      <c r="I20" s="231"/>
      <c r="J20" s="231"/>
      <c r="K20" s="231" t="n">
        <v>4</v>
      </c>
      <c r="L20" s="314" t="n">
        <v>0</v>
      </c>
      <c r="M20" s="276" t="n">
        <f aca="false">L20/K20</f>
        <v>0</v>
      </c>
      <c r="N20" s="276" t="n">
        <f aca="false">B20*E20*M20</f>
        <v>0</v>
      </c>
      <c r="O20" s="276" t="n">
        <f aca="false">N20*1.19</f>
        <v>0</v>
      </c>
    </row>
    <row r="21" s="173" customFormat="true" ht="21.95" hidden="false" customHeight="true" outlineLevel="0" collapsed="false">
      <c r="A21" s="316" t="s">
        <v>642</v>
      </c>
      <c r="B21" s="162" t="s">
        <v>643</v>
      </c>
      <c r="C21" s="363" t="s">
        <v>644</v>
      </c>
      <c r="D21" s="316" t="s">
        <v>50</v>
      </c>
      <c r="E21" s="252" t="n">
        <v>4</v>
      </c>
      <c r="F21" s="164"/>
      <c r="G21" s="165"/>
      <c r="H21" s="165"/>
      <c r="I21" s="231"/>
      <c r="J21" s="231"/>
      <c r="K21" s="231" t="n">
        <v>4</v>
      </c>
      <c r="L21" s="314" t="n">
        <v>0</v>
      </c>
      <c r="M21" s="276" t="n">
        <f aca="false">L21/K21</f>
        <v>0</v>
      </c>
      <c r="N21" s="276" t="n">
        <f aca="false">B21*E21*M21</f>
        <v>0</v>
      </c>
      <c r="O21" s="276" t="n">
        <f aca="false">N21*1.19</f>
        <v>0</v>
      </c>
    </row>
    <row r="22" s="173" customFormat="true" ht="21.95" hidden="false" customHeight="true" outlineLevel="0" collapsed="false">
      <c r="A22" s="316" t="s">
        <v>645</v>
      </c>
      <c r="B22" s="172" t="n">
        <v>50</v>
      </c>
      <c r="C22" s="60" t="s">
        <v>646</v>
      </c>
      <c r="D22" s="316" t="s">
        <v>50</v>
      </c>
      <c r="E22" s="252" t="n">
        <v>4</v>
      </c>
      <c r="F22" s="164"/>
      <c r="G22" s="165"/>
      <c r="H22" s="165"/>
      <c r="I22" s="231"/>
      <c r="J22" s="231"/>
      <c r="K22" s="231" t="n">
        <v>4</v>
      </c>
      <c r="L22" s="314" t="n">
        <v>0</v>
      </c>
      <c r="M22" s="276" t="n">
        <f aca="false">L22/K22</f>
        <v>0</v>
      </c>
      <c r="N22" s="276" t="n">
        <f aca="false">B22*E22*M22</f>
        <v>0</v>
      </c>
      <c r="O22" s="276" t="n">
        <f aca="false">N22*1.19</f>
        <v>0</v>
      </c>
    </row>
    <row r="23" s="173" customFormat="true" ht="21.95" hidden="false" customHeight="true" outlineLevel="0" collapsed="false">
      <c r="A23" s="316" t="s">
        <v>647</v>
      </c>
      <c r="B23" s="265" t="n">
        <v>30</v>
      </c>
      <c r="C23" s="60" t="s">
        <v>648</v>
      </c>
      <c r="D23" s="316" t="s">
        <v>50</v>
      </c>
      <c r="E23" s="364" t="n">
        <v>1</v>
      </c>
      <c r="F23" s="191"/>
      <c r="G23" s="192"/>
      <c r="H23" s="192"/>
      <c r="I23" s="266"/>
      <c r="J23" s="266"/>
      <c r="K23" s="266" t="n">
        <v>1</v>
      </c>
      <c r="L23" s="314" t="n">
        <v>0</v>
      </c>
      <c r="M23" s="276" t="n">
        <f aca="false">L23/K23</f>
        <v>0</v>
      </c>
      <c r="N23" s="276" t="n">
        <f aca="false">B23*E23*M23</f>
        <v>0</v>
      </c>
      <c r="O23" s="276" t="n">
        <f aca="false">N23*1.19</f>
        <v>0</v>
      </c>
    </row>
    <row r="24" s="173" customFormat="true" ht="21.95" hidden="false" customHeight="true" outlineLevel="0" collapsed="false">
      <c r="A24" s="365" t="s">
        <v>649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="173" customFormat="true" ht="21.95" hidden="false" customHeight="true" outlineLevel="0" collapsed="false">
      <c r="A25" s="316" t="s">
        <v>650</v>
      </c>
      <c r="B25" s="172" t="n">
        <v>20</v>
      </c>
      <c r="C25" s="52" t="s">
        <v>651</v>
      </c>
      <c r="D25" s="230" t="s">
        <v>50</v>
      </c>
      <c r="E25" s="230" t="n">
        <v>1</v>
      </c>
      <c r="F25" s="164"/>
      <c r="G25" s="165"/>
      <c r="H25" s="165"/>
      <c r="I25" s="231"/>
      <c r="J25" s="231"/>
      <c r="K25" s="231" t="n">
        <v>1</v>
      </c>
      <c r="L25" s="232" t="n">
        <v>0</v>
      </c>
      <c r="M25" s="276" t="n">
        <f aca="false">L25/K25</f>
        <v>0</v>
      </c>
      <c r="N25" s="276" t="n">
        <f aca="false">B25*E25*M25</f>
        <v>0</v>
      </c>
      <c r="O25" s="276" t="n">
        <f aca="false">N25*1.19</f>
        <v>0</v>
      </c>
    </row>
    <row r="26" s="173" customFormat="true" ht="21.95" hidden="false" customHeight="true" outlineLevel="0" collapsed="false">
      <c r="A26" s="316" t="s">
        <v>652</v>
      </c>
      <c r="B26" s="265" t="n">
        <v>20</v>
      </c>
      <c r="C26" s="52" t="s">
        <v>653</v>
      </c>
      <c r="D26" s="230" t="s">
        <v>50</v>
      </c>
      <c r="E26" s="364" t="n">
        <v>2</v>
      </c>
      <c r="F26" s="191"/>
      <c r="G26" s="192"/>
      <c r="H26" s="192"/>
      <c r="I26" s="266"/>
      <c r="J26" s="266"/>
      <c r="K26" s="266" t="n">
        <v>2</v>
      </c>
      <c r="L26" s="366" t="n">
        <v>0</v>
      </c>
      <c r="M26" s="276" t="n">
        <f aca="false">L26/K26</f>
        <v>0</v>
      </c>
      <c r="N26" s="276" t="n">
        <f aca="false">B26*E26*M26</f>
        <v>0</v>
      </c>
      <c r="O26" s="276" t="n">
        <f aca="false">N26*1.19</f>
        <v>0</v>
      </c>
    </row>
    <row r="27" s="27" customFormat="true" ht="28.5" hidden="false" customHeight="true" outlineLevel="0" collapsed="false">
      <c r="A27" s="77" t="s">
        <v>137</v>
      </c>
      <c r="B27" s="78"/>
      <c r="C27" s="79"/>
      <c r="D27" s="78"/>
      <c r="E27" s="78"/>
      <c r="F27" s="79"/>
      <c r="G27" s="79"/>
      <c r="H27" s="79"/>
      <c r="I27" s="78"/>
      <c r="J27" s="78"/>
      <c r="K27" s="78"/>
      <c r="L27" s="269"/>
      <c r="M27" s="269"/>
      <c r="N27" s="270" t="n">
        <f aca="false">SUM(N5:N26)</f>
        <v>0</v>
      </c>
      <c r="O27" s="270" t="n">
        <f aca="false">SUM(O5:O26)</f>
        <v>0</v>
      </c>
    </row>
  </sheetData>
  <sheetProtection sheet="true" password="ccd5" objects="true" scenarios="true" selectLockedCells="true"/>
  <mergeCells count="5">
    <mergeCell ref="A1:O1"/>
    <mergeCell ref="A2:O2"/>
    <mergeCell ref="A4:O4"/>
    <mergeCell ref="A18:O18"/>
    <mergeCell ref="A24:O2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2019-01-26T12:50:14Z</dcterms:created>
  <dc:creator>Familie Eckstein</dc:creator>
  <dc:description/>
  <dc:language>de-DE</dc:language>
  <cp:lastModifiedBy>Eckstein, Julia</cp:lastModifiedBy>
  <dcterms:modified xsi:type="dcterms:W3CDTF">2019-04-15T13:59:46Z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